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<sst xmlns="http://schemas.openxmlformats.org/spreadsheetml/2006/main" count="11" uniqueCount="9">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</sst>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Pittsburgh, PA (1935-1952)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/>
            </c:numRef>
          </c:xVal>
          <c:yVal>
            <c:numRef>
              <c:f>Sheet1!$A$2:$A$49</c:f>
              <c:numCache/>
            </c:numRef>
          </c:yVal>
          <c:smooth val="1"/>
        </c:ser>
        <c:axId val="63125123"/>
        <c:axId val="31255196"/>
      </c:scatterChart>
      <c:valAx>
        <c:axId val="63125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55196"/>
        <c:crosses val="autoZero"/>
        <c:crossBetween val="midCat"/>
        <c:dispUnits/>
      </c:valAx>
      <c:valAx>
        <c:axId val="31255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251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J2" sqref="J2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39</v>
      </c>
      <c r="B2" s="1">
        <v>1</v>
      </c>
      <c r="C2">
        <v>18</v>
      </c>
      <c r="D2" s="1">
        <f>(B2-0.44)/(C2+0.12)</f>
        <v>0.03090507726269316</v>
      </c>
      <c r="E2" s="1">
        <f>-LN(D2)</f>
        <v>3.4768347958677754</v>
      </c>
      <c r="F2" s="1">
        <f>-LN(E2)</f>
        <v>-1.2461223384853002</v>
      </c>
      <c r="G2" s="1">
        <f>-LN(0.99)</f>
        <v>0.01005033585350145</v>
      </c>
      <c r="H2" s="1">
        <f>-LN(G2)</f>
        <v>4.600149226776579</v>
      </c>
      <c r="I2" s="1">
        <f>(4.7202*H2)+45.824</f>
        <v>67.53762438023081</v>
      </c>
    </row>
    <row r="3" spans="1:6" ht="12.75">
      <c r="A3" s="1">
        <v>40</v>
      </c>
      <c r="B3" s="1">
        <v>2</v>
      </c>
      <c r="C3">
        <v>18</v>
      </c>
      <c r="D3" s="1">
        <f>(B3-0.44)/(C3+0.12)</f>
        <v>0.08609271523178808</v>
      </c>
      <c r="E3" s="1">
        <f>-LN(D3)</f>
        <v>2.4523304793533875</v>
      </c>
      <c r="F3" s="1">
        <f>-LN(E3)</f>
        <v>-0.8970387884999299</v>
      </c>
    </row>
    <row r="4" spans="1:6" ht="12.75">
      <c r="A4" s="1">
        <v>42</v>
      </c>
      <c r="B4" s="1">
        <v>3</v>
      </c>
      <c r="C4">
        <v>18</v>
      </c>
      <c r="D4" s="1">
        <f>(B4-0.44)/(C4+0.12)</f>
        <v>0.141280353200883</v>
      </c>
      <c r="E4" s="1">
        <f>-LN(D4)</f>
        <v>1.9570090421233621</v>
      </c>
      <c r="F4" s="1">
        <f>-LN(E4)</f>
        <v>-0.6714173088035524</v>
      </c>
    </row>
    <row r="5" spans="1:6" ht="12.75">
      <c r="A5" s="1">
        <v>44</v>
      </c>
      <c r="B5" s="1">
        <v>4</v>
      </c>
      <c r="C5">
        <v>18</v>
      </c>
      <c r="D5" s="1">
        <f>(B5-0.44)/(C5+0.12)</f>
        <v>0.19646799116997793</v>
      </c>
      <c r="E5" s="1">
        <f>-LN(D5)</f>
        <v>1.6272557557508942</v>
      </c>
      <c r="F5" s="1">
        <f>-LN(E5)</f>
        <v>-0.48689501056712714</v>
      </c>
    </row>
    <row r="6" spans="1:6" ht="12.75">
      <c r="A6" s="1">
        <v>45</v>
      </c>
      <c r="B6" s="1">
        <v>5</v>
      </c>
      <c r="C6">
        <v>18</v>
      </c>
      <c r="D6" s="1">
        <f>(B6-0.44)/(C6+0.12)</f>
        <v>0.2516556291390728</v>
      </c>
      <c r="E6" s="1">
        <f>-LN(D6)</f>
        <v>1.3796936770885389</v>
      </c>
      <c r="F6" s="1">
        <f>-LN(E6)</f>
        <v>-0.3218615014051859</v>
      </c>
    </row>
    <row r="7" spans="1:6" ht="12.75">
      <c r="A7" s="1">
        <v>45</v>
      </c>
      <c r="B7" s="1">
        <v>6</v>
      </c>
      <c r="C7">
        <v>18</v>
      </c>
      <c r="D7" s="1">
        <f>(B7-0.44)/(C7+0.12)</f>
        <v>0.3068432671081677</v>
      </c>
      <c r="E7" s="1">
        <f>-LN(D7)</f>
        <v>1.1814181923523424</v>
      </c>
      <c r="F7" s="1">
        <f>-LN(E7)</f>
        <v>-0.1667155747502089</v>
      </c>
    </row>
    <row r="8" spans="1:6" ht="12.75">
      <c r="A8" s="1">
        <v>46</v>
      </c>
      <c r="B8" s="1">
        <v>7</v>
      </c>
      <c r="C8">
        <v>18</v>
      </c>
      <c r="D8" s="1">
        <f>(B8-0.44)/(C8+0.12)</f>
        <v>0.36203090507726265</v>
      </c>
      <c r="E8" s="1">
        <f>-LN(D8)</f>
        <v>1.0160256976588358</v>
      </c>
      <c r="F8" s="1">
        <f>-LN(E8)</f>
        <v>-0.015898641807723393</v>
      </c>
    </row>
    <row r="9" spans="1:6" ht="12.75">
      <c r="A9" s="1">
        <v>47</v>
      </c>
      <c r="B9" s="1">
        <v>8</v>
      </c>
      <c r="C9">
        <v>18</v>
      </c>
      <c r="D9" s="1">
        <f>(B9-0.44)/(C9+0.12)</f>
        <v>0.4172185430463576</v>
      </c>
      <c r="E9" s="1">
        <f>-LN(D9)</f>
        <v>0.8741451104233917</v>
      </c>
      <c r="F9" s="1">
        <f>-LN(E9)</f>
        <v>0.13450888687538165</v>
      </c>
    </row>
    <row r="10" spans="1:6" ht="12.75">
      <c r="A10" s="1">
        <v>47</v>
      </c>
      <c r="B10" s="1">
        <v>9</v>
      </c>
      <c r="C10">
        <v>18</v>
      </c>
      <c r="D10" s="1">
        <f>(B10-0.44)/(C10+0.12)</f>
        <v>0.47240618101545256</v>
      </c>
      <c r="E10" s="1">
        <f>-LN(D10)</f>
        <v>0.7499161104611825</v>
      </c>
      <c r="F10" s="1">
        <f>-LN(E10)</f>
        <v>0.28779393142618614</v>
      </c>
    </row>
    <row r="11" spans="1:6" ht="12.75">
      <c r="A11" s="1">
        <v>47</v>
      </c>
      <c r="B11" s="1">
        <v>10</v>
      </c>
      <c r="C11">
        <v>18</v>
      </c>
      <c r="D11" s="1">
        <f>(B11-0.44)/(C11+0.12)</f>
        <v>0.5275938189845475</v>
      </c>
      <c r="E11" s="1">
        <f>-LN(D11)</f>
        <v>0.6394285735515233</v>
      </c>
      <c r="F11" s="1">
        <f>-LN(E11)</f>
        <v>0.4471803552855579</v>
      </c>
    </row>
    <row r="12" spans="1:6" ht="12.75">
      <c r="A12" s="1">
        <v>48</v>
      </c>
      <c r="B12" s="1">
        <v>11</v>
      </c>
      <c r="C12">
        <v>18</v>
      </c>
      <c r="D12" s="1">
        <f>(B12-0.44)/(C12+0.12)</f>
        <v>0.5827814569536424</v>
      </c>
      <c r="E12" s="1">
        <f>-LN(D12)</f>
        <v>0.5399430223367179</v>
      </c>
      <c r="F12" s="1">
        <f>-LN(E12)</f>
        <v>0.616291659182094</v>
      </c>
    </row>
    <row r="13" spans="1:6" ht="12.75">
      <c r="A13" s="1">
        <v>50</v>
      </c>
      <c r="B13" s="1">
        <v>12</v>
      </c>
      <c r="C13">
        <v>18</v>
      </c>
      <c r="D13" s="1">
        <f>(B13-0.44)/(C13+0.12)</f>
        <v>0.6379690949227373</v>
      </c>
      <c r="E13" s="1">
        <f>-LN(D13)</f>
        <v>0.4494654373706018</v>
      </c>
      <c r="F13" s="1">
        <f>-LN(E13)</f>
        <v>0.7996963193046083</v>
      </c>
    </row>
    <row r="14" spans="1:6" ht="12.75">
      <c r="A14" s="1">
        <v>52</v>
      </c>
      <c r="B14" s="1">
        <v>13</v>
      </c>
      <c r="C14">
        <v>18</v>
      </c>
      <c r="D14" s="1">
        <f>(B14-0.44)/(C14+0.12)</f>
        <v>0.6931567328918322</v>
      </c>
      <c r="E14" s="1">
        <f>-LN(D14)</f>
        <v>0.3664991395747807</v>
      </c>
      <c r="F14" s="1">
        <f>-LN(E14)</f>
        <v>1.003759105339549</v>
      </c>
    </row>
    <row r="15" spans="1:6" ht="12.75">
      <c r="A15" s="1">
        <v>54</v>
      </c>
      <c r="B15" s="1">
        <v>14</v>
      </c>
      <c r="C15">
        <v>18</v>
      </c>
      <c r="D15" s="1">
        <f>(B15-0.44)/(C15+0.12)</f>
        <v>0.7483443708609271</v>
      </c>
      <c r="E15" s="1">
        <f>-LN(D15)</f>
        <v>0.28989201810258386</v>
      </c>
      <c r="F15" s="1">
        <f>-LN(E15)</f>
        <v>1.2382467767120025</v>
      </c>
    </row>
    <row r="16" spans="1:6" ht="12.75">
      <c r="A16" s="1">
        <v>54</v>
      </c>
      <c r="B16" s="1">
        <v>15</v>
      </c>
      <c r="C16">
        <v>18</v>
      </c>
      <c r="D16" s="1">
        <f>(B16-0.44)/(C16+0.12)</f>
        <v>0.8035320088300221</v>
      </c>
      <c r="E16" s="1">
        <f>-LN(D16)</f>
        <v>0.21873825784629336</v>
      </c>
      <c r="F16" s="1">
        <f>-LN(E16)</f>
        <v>1.5198794336020958</v>
      </c>
    </row>
    <row r="17" spans="1:6" ht="12.75">
      <c r="A17" s="1">
        <v>56</v>
      </c>
      <c r="B17" s="1">
        <v>16</v>
      </c>
      <c r="C17">
        <v>18</v>
      </c>
      <c r="D17" s="1">
        <f>(B17-0.44)/(C17+0.12)</f>
        <v>0.8587196467991169</v>
      </c>
      <c r="E17" s="1">
        <f>-LN(D17)</f>
        <v>0.1523127818645878</v>
      </c>
      <c r="F17" s="1">
        <f>-LN(E17)</f>
        <v>1.8818190970307573</v>
      </c>
    </row>
    <row r="18" spans="1:6" ht="12.75">
      <c r="A18" s="1">
        <v>56</v>
      </c>
      <c r="B18" s="1">
        <v>17</v>
      </c>
      <c r="C18">
        <v>18</v>
      </c>
      <c r="D18" s="1">
        <f>(B18-0.44)/(C18+0.12)</f>
        <v>0.9139072847682118</v>
      </c>
      <c r="E18" s="1">
        <f>-LN(D18)</f>
        <v>0.09002615165771975</v>
      </c>
      <c r="F18" s="1">
        <f>-LN(E18)</f>
        <v>2.407655076885649</v>
      </c>
    </row>
    <row r="19" spans="1:6" ht="12.75">
      <c r="A19" s="1">
        <v>60</v>
      </c>
      <c r="B19" s="1">
        <v>18</v>
      </c>
      <c r="C19">
        <v>18</v>
      </c>
      <c r="D19" s="1">
        <f>(B19-0.44)/(C19+0.12)</f>
        <v>0.9690949227373067</v>
      </c>
      <c r="E19" s="1">
        <f>-LN(D19)</f>
        <v>0.03139271240786283</v>
      </c>
      <c r="F19" s="1">
        <f>-LN(E19)</f>
        <v>3.461179501926297</v>
      </c>
    </row>
    <row r="20" spans="1:6" ht="12.75">
      <c r="A20" s="1"/>
      <c r="B20" s="1"/>
      <c r="D20" s="1"/>
      <c r="E20" s="1"/>
      <c r="F20" s="1"/>
    </row>
    <row r="21" spans="1:6" ht="12.75">
      <c r="A21" s="1"/>
      <c r="B21" s="1"/>
      <c r="D21" s="1"/>
      <c r="E21" s="1"/>
      <c r="F21" s="1"/>
    </row>
    <row r="22" spans="1:6" ht="12.75">
      <c r="A22" s="1"/>
      <c r="B22" s="1"/>
      <c r="D22" s="1"/>
      <c r="E22" s="1"/>
      <c r="F22" s="1"/>
    </row>
    <row r="23" spans="1:6" ht="12.75">
      <c r="A23" s="1"/>
      <c r="B23" s="1"/>
      <c r="D23" s="1"/>
      <c r="E23" s="1"/>
      <c r="F23" s="1"/>
    </row>
    <row r="24" spans="1:6" ht="12.75">
      <c r="A24" s="1"/>
      <c r="B24" s="1"/>
      <c r="D24" s="1"/>
      <c r="E24" s="1"/>
      <c r="F24" s="1"/>
    </row>
    <row r="25" spans="1:6" ht="12.75">
      <c r="A25" s="1"/>
      <c r="B25" s="1"/>
      <c r="D25" s="1"/>
      <c r="E25" s="1"/>
      <c r="F25" s="1"/>
    </row>
    <row r="26" spans="1:6" ht="12.75">
      <c r="A26" s="1"/>
      <c r="B26" s="1"/>
      <c r="D26" s="1"/>
      <c r="E26" s="1"/>
      <c r="F26" s="1"/>
    </row>
    <row r="27" spans="1:6" ht="12.75">
      <c r="A27" s="1"/>
      <c r="B27" s="1"/>
      <c r="D27" s="1"/>
      <c r="E27" s="1"/>
      <c r="F27" s="1"/>
    </row>
    <row r="28" spans="1:9" ht="12.75">
      <c r="A28" s="1"/>
      <c r="B28" s="1"/>
      <c r="D28" s="1"/>
      <c r="E28" s="1"/>
      <c r="F28" s="1"/>
      <c r="I28" s="4"/>
    </row>
    <row r="29" spans="1:9" ht="12.75">
      <c r="A29" s="1"/>
      <c r="B29" s="1"/>
      <c r="D29" s="1"/>
      <c r="E29" s="1"/>
      <c r="F29" s="1"/>
      <c r="I29" s="4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48.44444444444444</v>
      </c>
      <c r="B51" t="s">
        <v>4</v>
      </c>
    </row>
    <row r="52" spans="1:2" ht="12.75">
      <c r="A52">
        <f>STDEV(A2:A49)</f>
        <v>5.853327080259293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2005-02-23T19:44:50Z</dcterms:modified>
  <cp:category/>
  <cp:version/>
  <cp:contentType/>
  <cp:contentStatus/>
</cp:coreProperties>
</file>