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<sst xmlns="http://schemas.openxmlformats.org/spreadsheetml/2006/main" count="11" uniqueCount="9">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</sst>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Norfolk, VA (1953-1972)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-1.2757908765080568</c:v>
                </c:pt>
                <c:pt idx="1">
                  <c:v>-0.9388458514952043</c:v>
                </c:pt>
                <c:pt idx="2">
                  <c:v>-0.7235343225169287</c:v>
                </c:pt>
                <c:pt idx="3">
                  <c:v>-0.5492501356318257</c:v>
                </c:pt>
                <c:pt idx="4">
                  <c:v>-0.3950050733262135</c:v>
                </c:pt>
                <c:pt idx="5">
                  <c:v>-0.2516270081764236</c:v>
                </c:pt>
                <c:pt idx="6">
                  <c:v>-0.11397467507098387</c:v>
                </c:pt>
                <c:pt idx="7">
                  <c:v>0.02138385864290371</c:v>
                </c:pt>
                <c:pt idx="8">
                  <c:v>0.15710519251377467</c:v>
                </c:pt>
                <c:pt idx="9">
                  <c:v>0.2955440729190057</c:v>
                </c:pt>
                <c:pt idx="10">
                  <c:v>0.43906160242533104</c:v>
                </c:pt>
                <c:pt idx="11">
                  <c:v>0.5902955419265723</c:v>
                </c:pt>
                <c:pt idx="12">
                  <c:v>0.752478622487136</c:v>
                </c:pt>
                <c:pt idx="13">
                  <c:v>0.9299078688853585</c:v>
                </c:pt>
                <c:pt idx="14">
                  <c:v>1.1287530856250625</c:v>
                </c:pt>
                <c:pt idx="15">
                  <c:v>1.3586370685878548</c:v>
                </c:pt>
                <c:pt idx="16">
                  <c:v>1.6361710996750782</c:v>
                </c:pt>
                <c:pt idx="17">
                  <c:v>1.994433284749448</c:v>
                </c:pt>
                <c:pt idx="18">
                  <c:v>2.5169470918357137</c:v>
                </c:pt>
                <c:pt idx="19">
                  <c:v>3.56745220003299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40</c:v>
                </c:pt>
                <c:pt idx="4">
                  <c:v>42</c:v>
                </c:pt>
                <c:pt idx="5">
                  <c:v>42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52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58</c:v>
                </c:pt>
                <c:pt idx="18">
                  <c:v>64</c:v>
                </c:pt>
                <c:pt idx="19">
                  <c:v>69</c:v>
                </c:pt>
              </c:numCache>
            </c:numRef>
          </c:yVal>
          <c:smooth val="1"/>
        </c:ser>
        <c:axId val="46988336"/>
        <c:axId val="20241841"/>
      </c:scatterChart>
      <c:val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crossBetween val="midCat"/>
        <c:dispUnits/>
      </c:val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88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35</v>
      </c>
      <c r="B2" s="1">
        <v>1</v>
      </c>
      <c r="C2">
        <v>20</v>
      </c>
      <c r="D2" s="1">
        <f aca="true" t="shared" si="0" ref="D2:D18">(B2-0.44)/(C2+0.12)</f>
        <v>0.027833001988071572</v>
      </c>
      <c r="E2" s="1">
        <f aca="true" t="shared" si="1" ref="E2:F21">-LN(D2)</f>
        <v>3.5815328404844804</v>
      </c>
      <c r="F2" s="1">
        <f t="shared" si="1"/>
        <v>-1.2757908765080568</v>
      </c>
      <c r="G2" s="1">
        <f>-LN(0.99)</f>
        <v>0.01005033585350145</v>
      </c>
      <c r="H2" s="1">
        <f>-LN(G2)</f>
        <v>4.600149226776579</v>
      </c>
      <c r="I2" s="1">
        <f>(7.2187*H2)+44.879</f>
        <v>78.08609722333209</v>
      </c>
    </row>
    <row r="3" spans="1:6" ht="12.75">
      <c r="A3" s="1">
        <v>37</v>
      </c>
      <c r="B3" s="1">
        <v>2</v>
      </c>
      <c r="C3">
        <v>20</v>
      </c>
      <c r="D3" s="1">
        <f t="shared" si="0"/>
        <v>0.0775347912524851</v>
      </c>
      <c r="E3" s="1">
        <f t="shared" si="1"/>
        <v>2.5570285239700925</v>
      </c>
      <c r="F3" s="1">
        <f t="shared" si="1"/>
        <v>-0.9388458514952043</v>
      </c>
    </row>
    <row r="4" spans="1:6" ht="12.75">
      <c r="A4" s="1">
        <v>40</v>
      </c>
      <c r="B4" s="1">
        <v>3</v>
      </c>
      <c r="C4">
        <v>20</v>
      </c>
      <c r="D4" s="1">
        <f t="shared" si="0"/>
        <v>0.1272365805168986</v>
      </c>
      <c r="E4" s="1">
        <f t="shared" si="1"/>
        <v>2.0617070867400673</v>
      </c>
      <c r="F4" s="1">
        <f t="shared" si="1"/>
        <v>-0.7235343225169287</v>
      </c>
    </row>
    <row r="5" spans="1:6" ht="12.75">
      <c r="A5" s="1">
        <v>40</v>
      </c>
      <c r="B5" s="1">
        <v>4</v>
      </c>
      <c r="C5">
        <v>20</v>
      </c>
      <c r="D5" s="1">
        <f t="shared" si="0"/>
        <v>0.1769383697813121</v>
      </c>
      <c r="E5" s="1">
        <f t="shared" si="1"/>
        <v>1.7319538003675994</v>
      </c>
      <c r="F5" s="1">
        <f t="shared" si="1"/>
        <v>-0.5492501356318257</v>
      </c>
    </row>
    <row r="6" spans="1:6" ht="12.75">
      <c r="A6" s="1">
        <v>42</v>
      </c>
      <c r="B6" s="1">
        <v>5</v>
      </c>
      <c r="C6">
        <v>20</v>
      </c>
      <c r="D6" s="1">
        <f t="shared" si="0"/>
        <v>0.22664015904572563</v>
      </c>
      <c r="E6" s="1">
        <f t="shared" si="1"/>
        <v>1.4843917217052438</v>
      </c>
      <c r="F6" s="1">
        <f t="shared" si="1"/>
        <v>-0.3950050733262135</v>
      </c>
    </row>
    <row r="7" spans="1:6" ht="12.75">
      <c r="A7" s="1">
        <v>42</v>
      </c>
      <c r="B7" s="1">
        <v>6</v>
      </c>
      <c r="C7">
        <v>20</v>
      </c>
      <c r="D7" s="1">
        <f t="shared" si="0"/>
        <v>0.27634194831013914</v>
      </c>
      <c r="E7" s="1">
        <f t="shared" si="1"/>
        <v>1.2861162369690475</v>
      </c>
      <c r="F7" s="1">
        <f t="shared" si="1"/>
        <v>-0.2516270081764236</v>
      </c>
    </row>
    <row r="8" spans="1:6" ht="12.75">
      <c r="A8" s="1">
        <v>46</v>
      </c>
      <c r="B8" s="1">
        <v>7</v>
      </c>
      <c r="C8">
        <v>20</v>
      </c>
      <c r="D8" s="1">
        <f t="shared" si="0"/>
        <v>0.32604373757455263</v>
      </c>
      <c r="E8" s="1">
        <f t="shared" si="1"/>
        <v>1.120723742275541</v>
      </c>
      <c r="F8" s="1">
        <f t="shared" si="1"/>
        <v>-0.11397467507098387</v>
      </c>
    </row>
    <row r="9" spans="1:6" ht="12.75">
      <c r="A9" s="1">
        <v>46</v>
      </c>
      <c r="B9" s="1">
        <v>8</v>
      </c>
      <c r="C9">
        <v>20</v>
      </c>
      <c r="D9" s="1">
        <f t="shared" si="0"/>
        <v>0.37574552683896617</v>
      </c>
      <c r="E9" s="1">
        <f t="shared" si="1"/>
        <v>0.9788431550400969</v>
      </c>
      <c r="F9" s="1">
        <f t="shared" si="1"/>
        <v>0.02138385864290371</v>
      </c>
    </row>
    <row r="10" spans="1:6" ht="12.75">
      <c r="A10" s="1">
        <v>46</v>
      </c>
      <c r="B10" s="1">
        <v>9</v>
      </c>
      <c r="C10">
        <v>20</v>
      </c>
      <c r="D10" s="1">
        <f t="shared" si="0"/>
        <v>0.4254473161033797</v>
      </c>
      <c r="E10" s="1">
        <f t="shared" si="1"/>
        <v>0.8546141550778877</v>
      </c>
      <c r="F10" s="1">
        <f t="shared" si="1"/>
        <v>0.15710519251377467</v>
      </c>
    </row>
    <row r="11" spans="1:6" ht="12.75">
      <c r="A11" s="1">
        <v>46</v>
      </c>
      <c r="B11" s="1">
        <v>10</v>
      </c>
      <c r="C11">
        <v>20</v>
      </c>
      <c r="D11" s="1">
        <f t="shared" si="0"/>
        <v>0.47514910536779326</v>
      </c>
      <c r="E11" s="1">
        <f t="shared" si="1"/>
        <v>0.7441266181682286</v>
      </c>
      <c r="F11" s="1">
        <f t="shared" si="1"/>
        <v>0.2955440729190057</v>
      </c>
    </row>
    <row r="12" spans="1:6" ht="12.75">
      <c r="A12" s="1">
        <v>48</v>
      </c>
      <c r="B12" s="1">
        <v>11</v>
      </c>
      <c r="C12">
        <v>20</v>
      </c>
      <c r="D12" s="1">
        <f t="shared" si="0"/>
        <v>0.5248508946322068</v>
      </c>
      <c r="E12" s="1">
        <f t="shared" si="1"/>
        <v>0.6446410669534229</v>
      </c>
      <c r="F12" s="1">
        <f t="shared" si="1"/>
        <v>0.43906160242533104</v>
      </c>
    </row>
    <row r="13" spans="1:6" ht="12.75">
      <c r="A13" s="1">
        <v>49</v>
      </c>
      <c r="B13" s="1">
        <v>12</v>
      </c>
      <c r="C13">
        <v>20</v>
      </c>
      <c r="D13" s="1">
        <f t="shared" si="0"/>
        <v>0.5745526838966203</v>
      </c>
      <c r="E13" s="1">
        <f t="shared" si="1"/>
        <v>0.554163481987307</v>
      </c>
      <c r="F13" s="1">
        <f t="shared" si="1"/>
        <v>0.5902955419265723</v>
      </c>
    </row>
    <row r="14" spans="1:6" ht="12.75">
      <c r="A14" s="1">
        <v>50</v>
      </c>
      <c r="B14" s="1">
        <v>13</v>
      </c>
      <c r="C14">
        <v>20</v>
      </c>
      <c r="D14" s="1">
        <f t="shared" si="0"/>
        <v>0.6242544731610338</v>
      </c>
      <c r="E14" s="1">
        <f t="shared" si="1"/>
        <v>0.4711971841914859</v>
      </c>
      <c r="F14" s="1">
        <f t="shared" si="1"/>
        <v>0.752478622487136</v>
      </c>
    </row>
    <row r="15" spans="1:6" ht="12.75">
      <c r="A15" s="1">
        <v>52</v>
      </c>
      <c r="B15" s="1">
        <v>14</v>
      </c>
      <c r="C15">
        <v>20</v>
      </c>
      <c r="D15" s="1">
        <f t="shared" si="0"/>
        <v>0.6739562624254473</v>
      </c>
      <c r="E15" s="1">
        <f t="shared" si="1"/>
        <v>0.39459006271928904</v>
      </c>
      <c r="F15" s="1">
        <f t="shared" si="1"/>
        <v>0.9299078688853585</v>
      </c>
    </row>
    <row r="16" spans="1:6" ht="12.75">
      <c r="A16" s="1">
        <v>56</v>
      </c>
      <c r="B16" s="1">
        <v>15</v>
      </c>
      <c r="C16">
        <v>20</v>
      </c>
      <c r="D16" s="1">
        <f t="shared" si="0"/>
        <v>0.7236580516898609</v>
      </c>
      <c r="E16" s="1">
        <f t="shared" si="1"/>
        <v>0.32343630246299854</v>
      </c>
      <c r="F16" s="1">
        <f t="shared" si="1"/>
        <v>1.1287530856250625</v>
      </c>
    </row>
    <row r="17" spans="1:6" ht="12.75">
      <c r="A17" s="1">
        <v>56</v>
      </c>
      <c r="B17" s="1">
        <v>16</v>
      </c>
      <c r="C17">
        <v>20</v>
      </c>
      <c r="D17" s="1">
        <f t="shared" si="0"/>
        <v>0.7733598409542743</v>
      </c>
      <c r="E17" s="1">
        <f t="shared" si="1"/>
        <v>0.2570108264812929</v>
      </c>
      <c r="F17" s="1">
        <f t="shared" si="1"/>
        <v>1.3586370685878548</v>
      </c>
    </row>
    <row r="18" spans="1:6" ht="12.75">
      <c r="A18" s="1">
        <v>56</v>
      </c>
      <c r="B18" s="1">
        <v>17</v>
      </c>
      <c r="C18">
        <v>20</v>
      </c>
      <c r="D18" s="1">
        <f t="shared" si="0"/>
        <v>0.8230616302186877</v>
      </c>
      <c r="E18" s="1">
        <f t="shared" si="1"/>
        <v>0.194724196274425</v>
      </c>
      <c r="F18" s="1">
        <f t="shared" si="1"/>
        <v>1.6361710996750782</v>
      </c>
    </row>
    <row r="19" spans="1:6" ht="12.75">
      <c r="A19" s="1">
        <v>58</v>
      </c>
      <c r="B19" s="1">
        <v>18</v>
      </c>
      <c r="C19">
        <v>20</v>
      </c>
      <c r="D19" s="1">
        <f aca="true" t="shared" si="2" ref="D19:D25">(B19-0.44)/(C19+0.12)</f>
        <v>0.8727634194831013</v>
      </c>
      <c r="E19" s="1">
        <f t="shared" si="1"/>
        <v>0.13609075702456794</v>
      </c>
      <c r="F19" s="1">
        <f t="shared" si="1"/>
        <v>1.994433284749448</v>
      </c>
    </row>
    <row r="20" spans="1:6" ht="12.75">
      <c r="A20" s="1">
        <v>64</v>
      </c>
      <c r="B20" s="1">
        <v>19</v>
      </c>
      <c r="C20">
        <v>20</v>
      </c>
      <c r="D20" s="1">
        <f t="shared" si="2"/>
        <v>0.9224652087475148</v>
      </c>
      <c r="E20" s="1">
        <f t="shared" si="1"/>
        <v>0.08070561787348406</v>
      </c>
      <c r="F20" s="1">
        <f t="shared" si="1"/>
        <v>2.5169470918357137</v>
      </c>
    </row>
    <row r="21" spans="1:6" ht="12.75">
      <c r="A21" s="1">
        <v>69</v>
      </c>
      <c r="B21" s="1">
        <v>20</v>
      </c>
      <c r="C21">
        <v>20</v>
      </c>
      <c r="D21" s="1">
        <f t="shared" si="2"/>
        <v>0.9721669980119283</v>
      </c>
      <c r="E21" s="1">
        <f t="shared" si="1"/>
        <v>0.02822768062486732</v>
      </c>
      <c r="F21" s="1">
        <f t="shared" si="1"/>
        <v>3.56745220003299</v>
      </c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48.9</v>
      </c>
      <c r="B51" t="s">
        <v>4</v>
      </c>
    </row>
    <row r="52" spans="1:2" ht="12.75">
      <c r="A52">
        <f>STDEV(A2:A49)</f>
        <v>8.884640797762355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2005-02-28T15:43:33Z</dcterms:modified>
  <cp:category/>
  <cp:version/>
  <cp:contentType/>
  <cp:contentStatus/>
</cp:coreProperties>
</file>