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<sst xmlns="http://schemas.openxmlformats.org/spreadsheetml/2006/main" count="11" uniqueCount="9">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</sst>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0000"/>
  </numFmts>
  <fonts count="6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latin typeface="Arial"/>
                <a:ea typeface="Arial"/>
                <a:cs typeface="Arial"/>
              </a:rPr>
              <a:t>Type I Distribution - Corpus Christi, TX (1943-1976)
Caution -- Hurricane Zone
</a:t>
            </a:r>
          </a:p>
        </c:rich>
      </c:tx>
      <c:layout>
        <c:manualLayout>
          <c:xMode val="factor"/>
          <c:yMode val="factor"/>
          <c:x val="-0.077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3525"/>
          <c:w val="0.59875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Sheet1!$F$2:$F$49</c:f>
              <c:numCache>
                <c:ptCount val="48"/>
                <c:pt idx="0">
                  <c:v>-1.413350572811862</c:v>
                </c:pt>
                <c:pt idx="1">
                  <c:v>-1.1266158048499484</c:v>
                </c:pt>
                <c:pt idx="2">
                  <c:v>-0.9516101773275674</c:v>
                </c:pt>
                <c:pt idx="3">
                  <c:v>-0.8154193152323608</c:v>
                </c:pt>
                <c:pt idx="4">
                  <c:v>-0.6994080896495748</c:v>
                </c:pt>
                <c:pt idx="5">
                  <c:v>-0.5956917893326096</c:v>
                </c:pt>
                <c:pt idx="6">
                  <c:v>-0.5001042262357965</c:v>
                </c:pt>
                <c:pt idx="7">
                  <c:v>-0.4101292357557892</c:v>
                </c:pt>
                <c:pt idx="8">
                  <c:v>-0.3240985201643868</c:v>
                </c:pt>
                <c:pt idx="9">
                  <c:v>-0.24082313875935463</c:v>
                </c:pt>
                <c:pt idx="10">
                  <c:v>-0.15940295758924827</c:v>
                </c:pt>
                <c:pt idx="11">
                  <c:v>-0.07911876655220773</c:v>
                </c:pt>
                <c:pt idx="12">
                  <c:v>0.0006336391234496074</c:v>
                </c:pt>
                <c:pt idx="13">
                  <c:v>0.0803867067139245</c:v>
                </c:pt>
                <c:pt idx="14">
                  <c:v>0.16063167635736747</c:v>
                </c:pt>
                <c:pt idx="15">
                  <c:v>0.24184202847019937</c:v>
                </c:pt>
                <c:pt idx="16">
                  <c:v>0.32449326867321493</c:v>
                </c:pt>
                <c:pt idx="17">
                  <c:v>0.40908143752746307</c:v>
                </c:pt>
                <c:pt idx="18">
                  <c:v>0.4961422946313716</c:v>
                </c:pt>
                <c:pt idx="19">
                  <c:v>0.5862731064795259</c:v>
                </c:pt>
                <c:pt idx="20">
                  <c:v>0.6801593250128791</c:v>
                </c:pt>
                <c:pt idx="21">
                  <c:v>0.7786092639627067</c:v>
                </c:pt>
                <c:pt idx="22">
                  <c:v>0.8826014040651168</c:v>
                </c:pt>
                <c:pt idx="23">
                  <c:v>0.9933516956341332</c:v>
                </c:pt>
                <c:pt idx="24">
                  <c:v>1.1124132269898164</c:v>
                </c:pt>
                <c:pt idx="25">
                  <c:v>1.2418301245262215</c:v>
                </c:pt>
                <c:pt idx="26">
                  <c:v>1.3843865900120125</c:v>
                </c:pt>
                <c:pt idx="27">
                  <c:v>1.5440328458647727</c:v>
                </c:pt>
                <c:pt idx="28">
                  <c:v>1.7266653110048313</c:v>
                </c:pt>
                <c:pt idx="29">
                  <c:v>1.941687690389965</c:v>
                </c:pt>
                <c:pt idx="30">
                  <c:v>2.2055331733980537</c:v>
                </c:pt>
                <c:pt idx="31">
                  <c:v>2.5511332939374682</c:v>
                </c:pt>
                <c:pt idx="32">
                  <c:v>3.0618895657597998</c:v>
                </c:pt>
                <c:pt idx="33">
                  <c:v>4.101439208343954</c:v>
                </c:pt>
              </c:numCache>
            </c:numRef>
          </c:xVal>
          <c:yVal>
            <c:numRef>
              <c:f>Sheet1!$A$2:$A$49</c:f>
              <c:numCache>
                <c:ptCount val="48"/>
                <c:pt idx="0">
                  <c:v>44</c:v>
                </c:pt>
                <c:pt idx="1">
                  <c:v>44</c:v>
                </c:pt>
                <c:pt idx="2">
                  <c:v>44</c:v>
                </c:pt>
                <c:pt idx="3">
                  <c:v>44</c:v>
                </c:pt>
                <c:pt idx="4">
                  <c:v>45</c:v>
                </c:pt>
                <c:pt idx="5">
                  <c:v>45</c:v>
                </c:pt>
                <c:pt idx="6">
                  <c:v>45</c:v>
                </c:pt>
                <c:pt idx="7">
                  <c:v>45</c:v>
                </c:pt>
                <c:pt idx="8">
                  <c:v>46</c:v>
                </c:pt>
                <c:pt idx="9">
                  <c:v>46</c:v>
                </c:pt>
                <c:pt idx="10">
                  <c:v>46</c:v>
                </c:pt>
                <c:pt idx="11">
                  <c:v>47</c:v>
                </c:pt>
                <c:pt idx="12">
                  <c:v>48</c:v>
                </c:pt>
                <c:pt idx="13">
                  <c:v>48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49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51</c:v>
                </c:pt>
                <c:pt idx="22">
                  <c:v>52</c:v>
                </c:pt>
                <c:pt idx="23">
                  <c:v>55</c:v>
                </c:pt>
                <c:pt idx="24">
                  <c:v>57</c:v>
                </c:pt>
                <c:pt idx="25">
                  <c:v>58</c:v>
                </c:pt>
                <c:pt idx="26">
                  <c:v>60</c:v>
                </c:pt>
                <c:pt idx="27">
                  <c:v>60</c:v>
                </c:pt>
                <c:pt idx="28">
                  <c:v>66</c:v>
                </c:pt>
                <c:pt idx="29">
                  <c:v>67</c:v>
                </c:pt>
                <c:pt idx="30">
                  <c:v>70</c:v>
                </c:pt>
                <c:pt idx="31">
                  <c:v>71</c:v>
                </c:pt>
                <c:pt idx="32">
                  <c:v>77</c:v>
                </c:pt>
                <c:pt idx="33">
                  <c:v>128</c:v>
                </c:pt>
              </c:numCache>
            </c:numRef>
          </c:yVal>
          <c:smooth val="1"/>
        </c:ser>
        <c:axId val="35339825"/>
        <c:axId val="49622970"/>
      </c:scatterChart>
      <c:valAx>
        <c:axId val="35339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622970"/>
        <c:crosses val="autoZero"/>
        <c:crossBetween val="midCat"/>
        <c:dispUnits/>
      </c:valAx>
      <c:valAx>
        <c:axId val="4962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339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85775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3" sqref="I3"/>
    </sheetView>
  </sheetViews>
  <sheetFormatPr defaultColWidth="9.140625" defaultRowHeight="12.75"/>
  <cols>
    <col min="9" max="9" width="10.140625" style="0" bestFit="1" customWidth="1"/>
  </cols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44</v>
      </c>
      <c r="B2" s="1">
        <v>1</v>
      </c>
      <c r="C2">
        <v>34</v>
      </c>
      <c r="D2" s="1">
        <f aca="true" t="shared" si="0" ref="D2:D18">(B2-0.44)/(C2+0.12)</f>
        <v>0.016412661195779603</v>
      </c>
      <c r="E2" s="1">
        <f aca="true" t="shared" si="1" ref="E2:F21">-LN(D2)</f>
        <v>4.10970221787642</v>
      </c>
      <c r="F2" s="1">
        <f t="shared" si="1"/>
        <v>-1.413350572811862</v>
      </c>
      <c r="G2" s="1">
        <f>-LN(0.99)</f>
        <v>0.01005033585350145</v>
      </c>
      <c r="H2" s="1">
        <f>-LN(G2)</f>
        <v>4.600149226776579</v>
      </c>
      <c r="I2" s="1">
        <f>(11.206*H2)+48.146</f>
        <v>99.69527223525834</v>
      </c>
    </row>
    <row r="3" spans="1:6" ht="12.75">
      <c r="A3" s="1">
        <v>44</v>
      </c>
      <c r="B3" s="1">
        <v>2</v>
      </c>
      <c r="C3">
        <v>34</v>
      </c>
      <c r="D3" s="1">
        <f t="shared" si="0"/>
        <v>0.04572098475967175</v>
      </c>
      <c r="E3" s="1">
        <f t="shared" si="1"/>
        <v>3.0851979013620325</v>
      </c>
      <c r="F3" s="1">
        <f t="shared" si="1"/>
        <v>-1.1266158048499484</v>
      </c>
    </row>
    <row r="4" spans="1:6" ht="12.75">
      <c r="A4" s="1">
        <v>44</v>
      </c>
      <c r="B4" s="1">
        <v>3</v>
      </c>
      <c r="C4">
        <v>34</v>
      </c>
      <c r="D4" s="1">
        <f t="shared" si="0"/>
        <v>0.0750293083235639</v>
      </c>
      <c r="E4" s="1">
        <f t="shared" si="1"/>
        <v>2.5898764641320073</v>
      </c>
      <c r="F4" s="1">
        <f t="shared" si="1"/>
        <v>-0.9516101773275674</v>
      </c>
    </row>
    <row r="5" spans="1:6" ht="12.75">
      <c r="A5" s="1">
        <v>44</v>
      </c>
      <c r="B5" s="1">
        <v>4</v>
      </c>
      <c r="C5">
        <v>34</v>
      </c>
      <c r="D5" s="1">
        <f t="shared" si="0"/>
        <v>0.10433763188745605</v>
      </c>
      <c r="E5" s="1">
        <f t="shared" si="1"/>
        <v>2.260123177759539</v>
      </c>
      <c r="F5" s="1">
        <f t="shared" si="1"/>
        <v>-0.8154193152323608</v>
      </c>
    </row>
    <row r="6" spans="1:6" ht="12.75">
      <c r="A6" s="1">
        <v>45</v>
      </c>
      <c r="B6" s="1">
        <v>5</v>
      </c>
      <c r="C6">
        <v>34</v>
      </c>
      <c r="D6" s="1">
        <f t="shared" si="0"/>
        <v>0.1336459554513482</v>
      </c>
      <c r="E6" s="1">
        <f t="shared" si="1"/>
        <v>2.0125610990971836</v>
      </c>
      <c r="F6" s="1">
        <f t="shared" si="1"/>
        <v>-0.6994080896495748</v>
      </c>
    </row>
    <row r="7" spans="1:6" ht="12.75">
      <c r="A7" s="1">
        <v>45</v>
      </c>
      <c r="B7" s="1">
        <v>6</v>
      </c>
      <c r="C7">
        <v>34</v>
      </c>
      <c r="D7" s="1">
        <f t="shared" si="0"/>
        <v>0.16295427901524032</v>
      </c>
      <c r="E7" s="1">
        <f t="shared" si="1"/>
        <v>1.8142856143609873</v>
      </c>
      <c r="F7" s="1">
        <f t="shared" si="1"/>
        <v>-0.5956917893326096</v>
      </c>
    </row>
    <row r="8" spans="1:6" ht="12.75">
      <c r="A8" s="1">
        <v>45</v>
      </c>
      <c r="B8" s="1">
        <v>7</v>
      </c>
      <c r="C8">
        <v>34</v>
      </c>
      <c r="D8" s="1">
        <f t="shared" si="0"/>
        <v>0.19226260257913247</v>
      </c>
      <c r="E8" s="1">
        <f t="shared" si="1"/>
        <v>1.6488931196674808</v>
      </c>
      <c r="F8" s="1">
        <f t="shared" si="1"/>
        <v>-0.5001042262357965</v>
      </c>
    </row>
    <row r="9" spans="1:6" ht="12.75">
      <c r="A9" s="1">
        <v>45</v>
      </c>
      <c r="B9" s="1">
        <v>8</v>
      </c>
      <c r="C9">
        <v>34</v>
      </c>
      <c r="D9" s="1">
        <f t="shared" si="0"/>
        <v>0.22157092614302462</v>
      </c>
      <c r="E9" s="1">
        <f t="shared" si="1"/>
        <v>1.5070125324320367</v>
      </c>
      <c r="F9" s="1">
        <f t="shared" si="1"/>
        <v>-0.4101292357557892</v>
      </c>
    </row>
    <row r="10" spans="1:6" ht="12.75">
      <c r="A10" s="1">
        <v>46</v>
      </c>
      <c r="B10" s="1">
        <v>9</v>
      </c>
      <c r="C10">
        <v>34</v>
      </c>
      <c r="D10" s="1">
        <f t="shared" si="0"/>
        <v>0.2508792497069168</v>
      </c>
      <c r="E10" s="1">
        <f t="shared" si="1"/>
        <v>1.3827835324698277</v>
      </c>
      <c r="F10" s="1">
        <f t="shared" si="1"/>
        <v>-0.3240985201643868</v>
      </c>
    </row>
    <row r="11" spans="1:6" ht="12.75">
      <c r="A11" s="1">
        <v>46</v>
      </c>
      <c r="B11" s="1">
        <v>10</v>
      </c>
      <c r="C11">
        <v>34</v>
      </c>
      <c r="D11" s="1">
        <f t="shared" si="0"/>
        <v>0.28018757327080895</v>
      </c>
      <c r="E11" s="1">
        <f t="shared" si="1"/>
        <v>1.2722959955601683</v>
      </c>
      <c r="F11" s="1">
        <f t="shared" si="1"/>
        <v>-0.24082313875935463</v>
      </c>
    </row>
    <row r="12" spans="1:6" ht="12.75">
      <c r="A12" s="1">
        <v>46</v>
      </c>
      <c r="B12" s="1">
        <v>11</v>
      </c>
      <c r="C12">
        <v>34</v>
      </c>
      <c r="D12" s="1">
        <f t="shared" si="0"/>
        <v>0.3094958968347011</v>
      </c>
      <c r="E12" s="1">
        <f t="shared" si="1"/>
        <v>1.1728104443453629</v>
      </c>
      <c r="F12" s="1">
        <f t="shared" si="1"/>
        <v>-0.15940295758924827</v>
      </c>
    </row>
    <row r="13" spans="1:6" ht="12.75">
      <c r="A13" s="1">
        <v>47</v>
      </c>
      <c r="B13" s="1">
        <v>12</v>
      </c>
      <c r="C13">
        <v>34</v>
      </c>
      <c r="D13" s="1">
        <f t="shared" si="0"/>
        <v>0.33880422039859326</v>
      </c>
      <c r="E13" s="1">
        <f t="shared" si="1"/>
        <v>1.0823328593792467</v>
      </c>
      <c r="F13" s="1">
        <f t="shared" si="1"/>
        <v>-0.07911876655220773</v>
      </c>
    </row>
    <row r="14" spans="1:6" ht="12.75">
      <c r="A14" s="1">
        <v>48</v>
      </c>
      <c r="B14" s="1">
        <v>13</v>
      </c>
      <c r="C14">
        <v>34</v>
      </c>
      <c r="D14" s="1">
        <f t="shared" si="0"/>
        <v>0.3681125439624854</v>
      </c>
      <c r="E14" s="1">
        <f t="shared" si="1"/>
        <v>0.9993665615834256</v>
      </c>
      <c r="F14" s="1">
        <f t="shared" si="1"/>
        <v>0.0006336391234496074</v>
      </c>
    </row>
    <row r="15" spans="1:6" ht="12.75">
      <c r="A15" s="1">
        <v>48</v>
      </c>
      <c r="B15" s="1">
        <v>14</v>
      </c>
      <c r="C15">
        <v>34</v>
      </c>
      <c r="D15" s="1">
        <f t="shared" si="0"/>
        <v>0.3974208675263775</v>
      </c>
      <c r="E15" s="1">
        <f t="shared" si="1"/>
        <v>0.9227594401112288</v>
      </c>
      <c r="F15" s="1">
        <f t="shared" si="1"/>
        <v>0.0803867067139245</v>
      </c>
    </row>
    <row r="16" spans="1:6" ht="12.75">
      <c r="A16" s="1">
        <v>48</v>
      </c>
      <c r="B16" s="1">
        <v>15</v>
      </c>
      <c r="C16">
        <v>34</v>
      </c>
      <c r="D16" s="1">
        <f t="shared" si="0"/>
        <v>0.4267291910902697</v>
      </c>
      <c r="E16" s="1">
        <f t="shared" si="1"/>
        <v>0.8516056798549383</v>
      </c>
      <c r="F16" s="1">
        <f t="shared" si="1"/>
        <v>0.16063167635736747</v>
      </c>
    </row>
    <row r="17" spans="1:6" ht="12.75">
      <c r="A17" s="1">
        <v>48</v>
      </c>
      <c r="B17" s="1">
        <v>16</v>
      </c>
      <c r="C17">
        <v>34</v>
      </c>
      <c r="D17" s="1">
        <f t="shared" si="0"/>
        <v>0.4560375146541618</v>
      </c>
      <c r="E17" s="1">
        <f t="shared" si="1"/>
        <v>0.7851802038732327</v>
      </c>
      <c r="F17" s="1">
        <f t="shared" si="1"/>
        <v>0.24184202847019937</v>
      </c>
    </row>
    <row r="18" spans="1:6" ht="12.75">
      <c r="A18" s="1">
        <v>48</v>
      </c>
      <c r="B18" s="1">
        <v>17</v>
      </c>
      <c r="C18">
        <v>34</v>
      </c>
      <c r="D18" s="1">
        <f t="shared" si="0"/>
        <v>0.48534583821805394</v>
      </c>
      <c r="E18" s="1">
        <f t="shared" si="1"/>
        <v>0.7228935736663648</v>
      </c>
      <c r="F18" s="1">
        <f t="shared" si="1"/>
        <v>0.32449326867321493</v>
      </c>
    </row>
    <row r="19" spans="1:6" ht="12.75">
      <c r="A19" s="1">
        <v>49</v>
      </c>
      <c r="B19" s="1">
        <v>18</v>
      </c>
      <c r="C19">
        <v>34</v>
      </c>
      <c r="D19" s="1">
        <f>(B19-0.44)/(C19+0.12)</f>
        <v>0.5146541617819461</v>
      </c>
      <c r="E19" s="1">
        <f t="shared" si="1"/>
        <v>0.6642601344165077</v>
      </c>
      <c r="F19" s="1">
        <f t="shared" si="1"/>
        <v>0.40908143752746307</v>
      </c>
    </row>
    <row r="20" spans="1:6" ht="12.75">
      <c r="A20" s="1">
        <v>50</v>
      </c>
      <c r="B20" s="1">
        <v>19</v>
      </c>
      <c r="C20">
        <v>34</v>
      </c>
      <c r="D20" s="1">
        <f>(B20-0.44)/(C20+0.12)</f>
        <v>0.5439624853458382</v>
      </c>
      <c r="E20" s="1">
        <f t="shared" si="1"/>
        <v>0.6088749952654238</v>
      </c>
      <c r="F20" s="1">
        <f t="shared" si="1"/>
        <v>0.4961422946313716</v>
      </c>
    </row>
    <row r="21" spans="1:6" ht="12.75">
      <c r="A21" s="1">
        <v>50</v>
      </c>
      <c r="B21" s="1">
        <v>20</v>
      </c>
      <c r="C21">
        <v>34</v>
      </c>
      <c r="D21" s="1">
        <f>(B21-0.44)/(C21+0.12)</f>
        <v>0.5732708089097304</v>
      </c>
      <c r="E21" s="1">
        <f t="shared" si="1"/>
        <v>0.5563970580168071</v>
      </c>
      <c r="F21" s="1">
        <f t="shared" si="1"/>
        <v>0.5862731064795259</v>
      </c>
    </row>
    <row r="22" spans="1:6" ht="12.75">
      <c r="A22" s="1">
        <v>50</v>
      </c>
      <c r="B22" s="1">
        <v>21</v>
      </c>
      <c r="C22">
        <v>34</v>
      </c>
      <c r="D22" s="1">
        <f>(B22-0.44)/(C22+0.12)</f>
        <v>0.6025791324736225</v>
      </c>
      <c r="E22" s="1">
        <f>-LN(D22)</f>
        <v>0.506536282036514</v>
      </c>
      <c r="F22" s="1">
        <f>-LN(E22)</f>
        <v>0.6801593250128791</v>
      </c>
    </row>
    <row r="23" spans="1:6" ht="12.75">
      <c r="A23" s="1">
        <v>51</v>
      </c>
      <c r="B23" s="1">
        <v>22</v>
      </c>
      <c r="C23">
        <v>34</v>
      </c>
      <c r="D23" s="1">
        <f aca="true" t="shared" si="2" ref="D23:D36">(B23-0.44)/(C23+0.12)</f>
        <v>0.6318874560375146</v>
      </c>
      <c r="E23" s="1">
        <f>-LN(D23)</f>
        <v>0.45904397658268203</v>
      </c>
      <c r="F23" s="1">
        <f>-LN(E23)</f>
        <v>0.7786092639627067</v>
      </c>
    </row>
    <row r="24" spans="1:6" ht="12.75">
      <c r="A24" s="1">
        <v>52</v>
      </c>
      <c r="B24" s="1">
        <v>23</v>
      </c>
      <c r="C24">
        <v>34</v>
      </c>
      <c r="D24" s="1">
        <f t="shared" si="2"/>
        <v>0.6611957796014069</v>
      </c>
      <c r="E24" s="1">
        <f>-LN(D24)</f>
        <v>0.41370529599362016</v>
      </c>
      <c r="F24" s="1">
        <f>-LN(E24)</f>
        <v>0.8826014040651168</v>
      </c>
    </row>
    <row r="25" spans="1:6" ht="12.75">
      <c r="A25" s="1">
        <v>55</v>
      </c>
      <c r="B25" s="1">
        <v>24</v>
      </c>
      <c r="C25">
        <v>34</v>
      </c>
      <c r="D25" s="1">
        <f t="shared" si="2"/>
        <v>0.690504103165299</v>
      </c>
      <c r="E25" s="1">
        <f>-LN(D25)</f>
        <v>0.37033336384009236</v>
      </c>
      <c r="F25" s="1">
        <f>-LN(E25)</f>
        <v>0.9933516956341332</v>
      </c>
    </row>
    <row r="26" spans="1:6" ht="12.75">
      <c r="A26" s="1">
        <v>57</v>
      </c>
      <c r="B26" s="1">
        <v>25</v>
      </c>
      <c r="C26">
        <v>34</v>
      </c>
      <c r="D26" s="1">
        <f t="shared" si="2"/>
        <v>0.7198124267291911</v>
      </c>
      <c r="E26" s="1">
        <f>-LN(D26)</f>
        <v>0.32876461934453666</v>
      </c>
      <c r="F26" s="1">
        <f>-LN(E26)</f>
        <v>1.1124132269898164</v>
      </c>
    </row>
    <row r="27" spans="1:6" ht="12.75">
      <c r="A27" s="1">
        <v>58</v>
      </c>
      <c r="B27" s="1">
        <v>26</v>
      </c>
      <c r="C27">
        <v>34</v>
      </c>
      <c r="D27" s="1">
        <f t="shared" si="2"/>
        <v>0.7491207502930832</v>
      </c>
      <c r="E27" s="1">
        <f>-LN(D27)</f>
        <v>0.2888550931141443</v>
      </c>
      <c r="F27" s="1">
        <f>-LN(E27)</f>
        <v>1.2418301245262215</v>
      </c>
    </row>
    <row r="28" spans="1:9" ht="12.75">
      <c r="A28" s="1">
        <v>60</v>
      </c>
      <c r="B28" s="1">
        <v>27</v>
      </c>
      <c r="C28">
        <v>34</v>
      </c>
      <c r="D28" s="1">
        <f t="shared" si="2"/>
        <v>0.7784290738569754</v>
      </c>
      <c r="E28" s="1">
        <f>-LN(D28)</f>
        <v>0.2504773980152453</v>
      </c>
      <c r="F28" s="1">
        <f>-LN(E28)</f>
        <v>1.3843865900120125</v>
      </c>
      <c r="I28" s="4"/>
    </row>
    <row r="29" spans="1:9" ht="12.75">
      <c r="A29" s="1">
        <v>60</v>
      </c>
      <c r="B29" s="1">
        <v>28</v>
      </c>
      <c r="C29">
        <v>34</v>
      </c>
      <c r="D29" s="1">
        <f t="shared" si="2"/>
        <v>0.8077373974208676</v>
      </c>
      <c r="E29" s="1">
        <f>-LN(D29)</f>
        <v>0.21351827647802046</v>
      </c>
      <c r="F29" s="1">
        <f>-LN(E29)</f>
        <v>1.5440328458647727</v>
      </c>
      <c r="I29" s="4"/>
    </row>
    <row r="30" spans="1:6" ht="12.75">
      <c r="A30" s="1">
        <v>66</v>
      </c>
      <c r="B30" s="1">
        <v>29</v>
      </c>
      <c r="C30">
        <v>34</v>
      </c>
      <c r="D30" s="1">
        <f t="shared" si="2"/>
        <v>0.8370457209847597</v>
      </c>
      <c r="E30" s="1">
        <f>-LN(D30)</f>
        <v>0.17787658515209467</v>
      </c>
      <c r="F30" s="1">
        <f>-LN(E30)</f>
        <v>1.7266653110048313</v>
      </c>
    </row>
    <row r="31" spans="1:6" ht="12.75">
      <c r="A31" s="1">
        <v>67</v>
      </c>
      <c r="B31" s="1">
        <v>30</v>
      </c>
      <c r="C31">
        <v>34</v>
      </c>
      <c r="D31" s="1">
        <f t="shared" si="2"/>
        <v>0.8663540445486518</v>
      </c>
      <c r="E31" s="1">
        <f>-LN(D31)</f>
        <v>0.14346162654347733</v>
      </c>
      <c r="F31" s="1">
        <f>-LN(E31)</f>
        <v>1.941687690389965</v>
      </c>
    </row>
    <row r="32" spans="1:6" ht="12.75">
      <c r="A32" s="1">
        <v>70</v>
      </c>
      <c r="B32" s="1">
        <v>31</v>
      </c>
      <c r="C32">
        <v>34</v>
      </c>
      <c r="D32" s="1">
        <f t="shared" si="2"/>
        <v>0.895662368112544</v>
      </c>
      <c r="E32" s="1">
        <f>-LN(D32)</f>
        <v>0.11019175832515862</v>
      </c>
      <c r="F32" s="1">
        <f>-LN(E32)</f>
        <v>2.2055331733980537</v>
      </c>
    </row>
    <row r="33" spans="1:6" ht="12.75">
      <c r="A33" s="1">
        <v>71</v>
      </c>
      <c r="B33" s="1">
        <v>32</v>
      </c>
      <c r="C33">
        <v>34</v>
      </c>
      <c r="D33" s="1">
        <f t="shared" si="2"/>
        <v>0.9249706916764361</v>
      </c>
      <c r="E33" s="1">
        <f>-LN(D33)</f>
        <v>0.0779932266458049</v>
      </c>
      <c r="F33" s="1">
        <f>-LN(E33)</f>
        <v>2.5511332939374682</v>
      </c>
    </row>
    <row r="34" spans="1:6" ht="12.75">
      <c r="A34" s="1">
        <v>77</v>
      </c>
      <c r="B34" s="1">
        <v>33</v>
      </c>
      <c r="C34">
        <v>34</v>
      </c>
      <c r="D34" s="1">
        <f t="shared" si="2"/>
        <v>0.9542790152403284</v>
      </c>
      <c r="E34" s="1">
        <f>-LN(D34)</f>
        <v>0.046799181489138635</v>
      </c>
      <c r="F34" s="1">
        <f>-LN(E34)</f>
        <v>3.0618895657597998</v>
      </c>
    </row>
    <row r="35" spans="1:6" ht="12.75">
      <c r="A35" s="1">
        <v>128</v>
      </c>
      <c r="B35" s="1">
        <v>34</v>
      </c>
      <c r="C35">
        <v>34</v>
      </c>
      <c r="D35" s="1">
        <f t="shared" si="2"/>
        <v>0.9835873388042206</v>
      </c>
      <c r="E35" s="1">
        <f>-LN(D35)</f>
        <v>0.01654884102447278</v>
      </c>
      <c r="F35" s="1">
        <f>-LN(E35)</f>
        <v>4.101439208343954</v>
      </c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6" ht="12.75">
      <c r="A47" s="1"/>
      <c r="B47" s="1"/>
      <c r="D47" s="1"/>
      <c r="E47" s="1"/>
      <c r="F47" s="1"/>
    </row>
    <row r="48" spans="1:6" ht="12.75">
      <c r="A48" s="1"/>
      <c r="B48" s="1"/>
      <c r="D48" s="1"/>
      <c r="E48" s="1"/>
      <c r="F48" s="1"/>
    </row>
    <row r="49" spans="1:6" ht="12.75">
      <c r="A49" s="1"/>
      <c r="B49" s="1"/>
      <c r="D49" s="1"/>
      <c r="E49" s="1"/>
      <c r="F49" s="1"/>
    </row>
    <row r="51" spans="1:2" ht="12.75">
      <c r="A51">
        <f>AVERAGE(A2:A49)</f>
        <v>54.470588235294116</v>
      </c>
      <c r="B51" t="s">
        <v>4</v>
      </c>
    </row>
    <row r="52" spans="1:2" ht="12.75">
      <c r="A52">
        <f>STDEV(A2:A49)</f>
        <v>15.748468504891344</v>
      </c>
      <c r="B52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2005-02-24T16:59:34Z</dcterms:modified>
  <cp:category/>
  <cp:version/>
  <cp:contentType/>
  <cp:contentStatus/>
</cp:coreProperties>
</file>