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<sst xmlns="http://schemas.openxmlformats.org/spreadsheetml/2006/main" count="11" uniqueCount="9">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</sst>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Columbus, OH (1952-1977)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-1.3461283492244098</c:v>
                </c:pt>
                <c:pt idx="1">
                  <c:v>-1.0360329078356971</c:v>
                </c:pt>
                <c:pt idx="2">
                  <c:v>-0.842727738664263</c:v>
                </c:pt>
                <c:pt idx="3">
                  <c:v>-0.689611316526109</c:v>
                </c:pt>
                <c:pt idx="4">
                  <c:v>-0.5569715412127172</c:v>
                </c:pt>
                <c:pt idx="5">
                  <c:v>-0.43638427663548357</c:v>
                </c:pt>
                <c:pt idx="6">
                  <c:v>-0.3233223701849167</c:v>
                </c:pt>
                <c:pt idx="7">
                  <c:v>-0.21497436556706934</c:v>
                </c:pt>
                <c:pt idx="8">
                  <c:v>-0.10939337556469178</c:v>
                </c:pt>
                <c:pt idx="9">
                  <c:v>-0.005100547409134991</c:v>
                </c:pt>
                <c:pt idx="10">
                  <c:v>0.0991266244302445</c:v>
                </c:pt>
                <c:pt idx="11">
                  <c:v>0.2043825923907085</c:v>
                </c:pt>
                <c:pt idx="12">
                  <c:v>0.3117232346788497</c:v>
                </c:pt>
                <c:pt idx="13">
                  <c:v>0.4222394816956047</c:v>
                </c:pt>
                <c:pt idx="14">
                  <c:v>0.537129795586178</c:v>
                </c:pt>
                <c:pt idx="15">
                  <c:v>0.6577843115233261</c:v>
                </c:pt>
                <c:pt idx="16">
                  <c:v>0.785896101198196</c:v>
                </c:pt>
                <c:pt idx="17">
                  <c:v>0.9236232587598298</c:v>
                </c:pt>
                <c:pt idx="18">
                  <c:v>1.073843843684279</c:v>
                </c:pt>
                <c:pt idx="19">
                  <c:v>1.2405861682582964</c:v>
                </c:pt>
                <c:pt idx="20">
                  <c:v>1.4298122202980807</c:v>
                </c:pt>
                <c:pt idx="21">
                  <c:v>1.6509812172056724</c:v>
                </c:pt>
                <c:pt idx="22">
                  <c:v>1.9205737004073706</c:v>
                </c:pt>
                <c:pt idx="23">
                  <c:v>2.271561872033854</c:v>
                </c:pt>
                <c:pt idx="24">
                  <c:v>2.787382392901002</c:v>
                </c:pt>
                <c:pt idx="25">
                  <c:v>3.831703033170001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41</c:v>
                </c:pt>
                <c:pt idx="4">
                  <c:v>42</c:v>
                </c:pt>
                <c:pt idx="5">
                  <c:v>44</c:v>
                </c:pt>
                <c:pt idx="6">
                  <c:v>45</c:v>
                </c:pt>
                <c:pt idx="7">
                  <c:v>45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51</c:v>
                </c:pt>
                <c:pt idx="15">
                  <c:v>51</c:v>
                </c:pt>
                <c:pt idx="16">
                  <c:v>51</c:v>
                </c:pt>
                <c:pt idx="17">
                  <c:v>51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</c:numCache>
            </c:numRef>
          </c:yVal>
          <c:smooth val="1"/>
        </c:ser>
        <c:axId val="36755804"/>
        <c:axId val="62366781"/>
      </c:scatterChart>
      <c:valAx>
        <c:axId val="3675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6781"/>
        <c:crosses val="autoZero"/>
        <c:crossBetween val="midCat"/>
        <c:dispUnits/>
      </c:valAx>
      <c:valAx>
        <c:axId val="6236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558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39</v>
      </c>
      <c r="B2" s="1">
        <v>1</v>
      </c>
      <c r="C2">
        <v>26</v>
      </c>
      <c r="D2" s="1">
        <f aca="true" t="shared" si="0" ref="D2:D12">(B2-0.44)/(C2+0.12)</f>
        <v>0.021439509954058193</v>
      </c>
      <c r="E2" s="1">
        <f aca="true" t="shared" si="1" ref="E2:F12">-LN(D2)</f>
        <v>3.8425197996611726</v>
      </c>
      <c r="F2" s="1">
        <f t="shared" si="1"/>
        <v>-1.3461283492244098</v>
      </c>
      <c r="G2" s="1">
        <f>-LN(0.99)</f>
        <v>0.01005033585350145</v>
      </c>
      <c r="H2" s="1">
        <f>-LN(G2)</f>
        <v>4.600149226776579</v>
      </c>
      <c r="I2" s="1">
        <f>(5.1818*H2)+46.439</f>
        <v>70.27605326331087</v>
      </c>
    </row>
    <row r="3" spans="1:6" ht="12.75">
      <c r="A3" s="1">
        <v>40</v>
      </c>
      <c r="B3" s="1">
        <v>2</v>
      </c>
      <c r="C3">
        <v>26</v>
      </c>
      <c r="D3" s="1">
        <f t="shared" si="0"/>
        <v>0.05972434915773354</v>
      </c>
      <c r="E3" s="1">
        <f t="shared" si="1"/>
        <v>2.8180154831467847</v>
      </c>
      <c r="F3" s="1">
        <f t="shared" si="1"/>
        <v>-1.0360329078356971</v>
      </c>
    </row>
    <row r="4" spans="1:6" ht="12.75">
      <c r="A4" s="1">
        <v>41</v>
      </c>
      <c r="B4" s="1">
        <v>3</v>
      </c>
      <c r="C4">
        <v>26</v>
      </c>
      <c r="D4" s="1">
        <f t="shared" si="0"/>
        <v>0.09800918836140889</v>
      </c>
      <c r="E4" s="1">
        <f t="shared" si="1"/>
        <v>2.322694045916759</v>
      </c>
      <c r="F4" s="1">
        <f t="shared" si="1"/>
        <v>-0.842727738664263</v>
      </c>
    </row>
    <row r="5" spans="1:6" ht="12.75">
      <c r="A5" s="1">
        <v>41</v>
      </c>
      <c r="B5" s="1">
        <v>4</v>
      </c>
      <c r="C5">
        <v>26</v>
      </c>
      <c r="D5" s="1">
        <f t="shared" si="0"/>
        <v>0.1362940275650842</v>
      </c>
      <c r="E5" s="1">
        <f t="shared" si="1"/>
        <v>1.9929407595442914</v>
      </c>
      <c r="F5" s="1">
        <f t="shared" si="1"/>
        <v>-0.689611316526109</v>
      </c>
    </row>
    <row r="6" spans="1:6" ht="12.75">
      <c r="A6" s="1">
        <v>42</v>
      </c>
      <c r="B6" s="1">
        <v>5</v>
      </c>
      <c r="C6">
        <v>26</v>
      </c>
      <c r="D6" s="1">
        <f t="shared" si="0"/>
        <v>0.17457886676875956</v>
      </c>
      <c r="E6" s="1">
        <f t="shared" si="1"/>
        <v>1.7453786808819356</v>
      </c>
      <c r="F6" s="1">
        <f t="shared" si="1"/>
        <v>-0.5569715412127172</v>
      </c>
    </row>
    <row r="7" spans="1:6" ht="12.75">
      <c r="A7" s="1">
        <v>44</v>
      </c>
      <c r="B7" s="1">
        <v>6</v>
      </c>
      <c r="C7">
        <v>26</v>
      </c>
      <c r="D7" s="1">
        <f t="shared" si="0"/>
        <v>0.2128637059724349</v>
      </c>
      <c r="E7" s="1">
        <f t="shared" si="1"/>
        <v>1.5471031961457393</v>
      </c>
      <c r="F7" s="1">
        <f t="shared" si="1"/>
        <v>-0.43638427663548357</v>
      </c>
    </row>
    <row r="8" spans="1:6" ht="12.75">
      <c r="A8" s="1">
        <v>45</v>
      </c>
      <c r="B8" s="1">
        <v>7</v>
      </c>
      <c r="C8">
        <v>26</v>
      </c>
      <c r="D8" s="1">
        <f t="shared" si="0"/>
        <v>0.25114854517611024</v>
      </c>
      <c r="E8" s="1">
        <f t="shared" si="1"/>
        <v>1.3817107014522327</v>
      </c>
      <c r="F8" s="1">
        <f t="shared" si="1"/>
        <v>-0.3233223701849167</v>
      </c>
    </row>
    <row r="9" spans="1:6" ht="12.75">
      <c r="A9" s="1">
        <v>45</v>
      </c>
      <c r="B9" s="1">
        <v>8</v>
      </c>
      <c r="C9">
        <v>26</v>
      </c>
      <c r="D9" s="1">
        <f t="shared" si="0"/>
        <v>0.28943338437978555</v>
      </c>
      <c r="E9" s="1">
        <f t="shared" si="1"/>
        <v>1.239830114216789</v>
      </c>
      <c r="F9" s="1">
        <f t="shared" si="1"/>
        <v>-0.21497436556706934</v>
      </c>
    </row>
    <row r="10" spans="1:6" ht="12.75">
      <c r="A10" s="1">
        <v>46</v>
      </c>
      <c r="B10" s="1">
        <v>9</v>
      </c>
      <c r="C10">
        <v>26</v>
      </c>
      <c r="D10" s="1">
        <f t="shared" si="0"/>
        <v>0.327718223583461</v>
      </c>
      <c r="E10" s="1">
        <f t="shared" si="1"/>
        <v>1.1156011142545794</v>
      </c>
      <c r="F10" s="1">
        <f t="shared" si="1"/>
        <v>-0.10939337556469178</v>
      </c>
    </row>
    <row r="11" spans="1:6" ht="12.75">
      <c r="A11" s="1">
        <v>46</v>
      </c>
      <c r="B11" s="1">
        <v>10</v>
      </c>
      <c r="C11">
        <v>26</v>
      </c>
      <c r="D11" s="1">
        <f t="shared" si="0"/>
        <v>0.3660030627871363</v>
      </c>
      <c r="E11" s="1">
        <f t="shared" si="1"/>
        <v>1.0051135773449205</v>
      </c>
      <c r="F11" s="1">
        <f t="shared" si="1"/>
        <v>-0.005100547409134991</v>
      </c>
    </row>
    <row r="12" spans="1:6" ht="12.75">
      <c r="A12" s="1">
        <v>46</v>
      </c>
      <c r="B12" s="1">
        <v>11</v>
      </c>
      <c r="C12">
        <v>26</v>
      </c>
      <c r="D12" s="1">
        <f t="shared" si="0"/>
        <v>0.40428790199081166</v>
      </c>
      <c r="E12" s="1">
        <f t="shared" si="1"/>
        <v>0.9056280261301148</v>
      </c>
      <c r="F12" s="1">
        <f t="shared" si="1"/>
        <v>0.0991266244302445</v>
      </c>
    </row>
    <row r="13" spans="1:6" ht="12.75">
      <c r="A13" s="1">
        <v>47</v>
      </c>
      <c r="B13" s="1">
        <v>12</v>
      </c>
      <c r="C13">
        <v>26</v>
      </c>
      <c r="D13" s="1">
        <f>(B13-0.44)/(C13+0.12)</f>
        <v>0.442572741194487</v>
      </c>
      <c r="E13" s="1">
        <f>-LN(D13)</f>
        <v>0.8151504411639989</v>
      </c>
      <c r="F13" s="1">
        <f>-LN(E13)</f>
        <v>0.2043825923907085</v>
      </c>
    </row>
    <row r="14" spans="1:6" ht="12.75">
      <c r="A14" s="1">
        <v>48</v>
      </c>
      <c r="B14" s="1">
        <v>13</v>
      </c>
      <c r="C14">
        <v>26</v>
      </c>
      <c r="D14" s="1">
        <f>(B14-0.44)/(C14+0.12)</f>
        <v>0.48085758039816234</v>
      </c>
      <c r="E14" s="1">
        <f>-LN(D14)</f>
        <v>0.7321841433681776</v>
      </c>
      <c r="F14" s="1">
        <f>-LN(E14)</f>
        <v>0.3117232346788497</v>
      </c>
    </row>
    <row r="15" spans="1:6" ht="12.75">
      <c r="A15" s="1">
        <v>49</v>
      </c>
      <c r="B15" s="1">
        <v>14</v>
      </c>
      <c r="C15">
        <v>26</v>
      </c>
      <c r="D15" s="1">
        <f>(B15-0.44)/(C15+0.12)</f>
        <v>0.5191424196018377</v>
      </c>
      <c r="E15" s="1">
        <f>-LN(D15)</f>
        <v>0.6555770218959808</v>
      </c>
      <c r="F15" s="1">
        <f>-LN(E15)</f>
        <v>0.4222394816956047</v>
      </c>
    </row>
    <row r="16" spans="1:6" ht="12.75">
      <c r="A16" s="1">
        <v>51</v>
      </c>
      <c r="B16" s="1">
        <v>15</v>
      </c>
      <c r="C16">
        <v>26</v>
      </c>
      <c r="D16" s="1">
        <f>(B16-0.44)/(C16+0.12)</f>
        <v>0.557427258805513</v>
      </c>
      <c r="E16" s="1">
        <f>-LN(D16)</f>
        <v>0.5844232616396904</v>
      </c>
      <c r="F16" s="1">
        <f>-LN(E16)</f>
        <v>0.537129795586178</v>
      </c>
    </row>
    <row r="17" spans="1:6" ht="12.75">
      <c r="A17" s="1">
        <v>51</v>
      </c>
      <c r="B17" s="1">
        <v>16</v>
      </c>
      <c r="C17">
        <v>26</v>
      </c>
      <c r="D17" s="1">
        <f aca="true" t="shared" si="2" ref="D17:D36">(B17-0.44)/(C17+0.12)</f>
        <v>0.5957120980091883</v>
      </c>
      <c r="E17" s="1">
        <f>-LN(D17)</f>
        <v>0.5179977856579848</v>
      </c>
      <c r="F17" s="1">
        <f>-LN(E17)</f>
        <v>0.6577843115233261</v>
      </c>
    </row>
    <row r="18" spans="1:6" ht="12.75">
      <c r="A18" s="1">
        <v>51</v>
      </c>
      <c r="B18" s="1">
        <v>17</v>
      </c>
      <c r="C18">
        <v>26</v>
      </c>
      <c r="D18" s="1">
        <f t="shared" si="2"/>
        <v>0.6339969372128637</v>
      </c>
      <c r="E18" s="1">
        <f>-LN(D18)</f>
        <v>0.45571115545111673</v>
      </c>
      <c r="F18" s="1">
        <f>-LN(E18)</f>
        <v>0.785896101198196</v>
      </c>
    </row>
    <row r="19" spans="1:6" ht="12.75">
      <c r="A19" s="1">
        <v>51</v>
      </c>
      <c r="B19" s="1">
        <v>18</v>
      </c>
      <c r="C19">
        <v>26</v>
      </c>
      <c r="D19" s="1">
        <f t="shared" si="2"/>
        <v>0.672281776416539</v>
      </c>
      <c r="E19" s="1">
        <f>-LN(D19)</f>
        <v>0.3970777162012598</v>
      </c>
      <c r="F19" s="1">
        <f>-LN(E19)</f>
        <v>0.9236232587598298</v>
      </c>
    </row>
    <row r="20" spans="1:6" ht="12.75">
      <c r="A20" s="1">
        <v>54</v>
      </c>
      <c r="B20" s="1">
        <v>19</v>
      </c>
      <c r="C20">
        <v>26</v>
      </c>
      <c r="D20" s="1">
        <f t="shared" si="2"/>
        <v>0.7105666156202143</v>
      </c>
      <c r="E20" s="1">
        <f>-LN(D20)</f>
        <v>0.34169257705017597</v>
      </c>
      <c r="F20" s="1">
        <f>-LN(E20)</f>
        <v>1.073843843684279</v>
      </c>
    </row>
    <row r="21" spans="1:6" ht="12.75">
      <c r="A21" s="1">
        <v>55</v>
      </c>
      <c r="B21" s="1">
        <v>20</v>
      </c>
      <c r="C21">
        <v>26</v>
      </c>
      <c r="D21" s="1">
        <f t="shared" si="2"/>
        <v>0.7488514548238897</v>
      </c>
      <c r="E21" s="1">
        <f>-LN(D21)</f>
        <v>0.2892146398015591</v>
      </c>
      <c r="F21" s="1">
        <f>-LN(E21)</f>
        <v>1.2405861682582964</v>
      </c>
    </row>
    <row r="22" spans="1:6" ht="12.75">
      <c r="A22" s="1">
        <v>56</v>
      </c>
      <c r="B22" s="1">
        <v>21</v>
      </c>
      <c r="C22">
        <v>26</v>
      </c>
      <c r="D22" s="1">
        <f t="shared" si="2"/>
        <v>0.787136294027565</v>
      </c>
      <c r="E22" s="1">
        <f>-LN(D22)</f>
        <v>0.23935386382126603</v>
      </c>
      <c r="F22" s="1">
        <f>-LN(E22)</f>
        <v>1.4298122202980807</v>
      </c>
    </row>
    <row r="23" spans="1:6" ht="12.75">
      <c r="A23" s="1">
        <v>57</v>
      </c>
      <c r="B23" s="1">
        <v>22</v>
      </c>
      <c r="C23">
        <v>26</v>
      </c>
      <c r="D23" s="1">
        <f t="shared" si="2"/>
        <v>0.8254211332312403</v>
      </c>
      <c r="E23" s="1">
        <f>-LN(D23)</f>
        <v>0.19186155836743402</v>
      </c>
      <c r="F23" s="1">
        <f>-LN(E23)</f>
        <v>1.6509812172056724</v>
      </c>
    </row>
    <row r="24" spans="1:6" ht="12.75">
      <c r="A24" s="1">
        <v>58</v>
      </c>
      <c r="B24" s="1">
        <v>23</v>
      </c>
      <c r="C24">
        <v>26</v>
      </c>
      <c r="D24" s="1">
        <f t="shared" si="2"/>
        <v>0.8637059724349156</v>
      </c>
      <c r="E24" s="1">
        <f>-LN(D24)</f>
        <v>0.1465228777783723</v>
      </c>
      <c r="F24" s="1">
        <f>-LN(E24)</f>
        <v>1.9205737004073706</v>
      </c>
    </row>
    <row r="25" spans="1:6" ht="12.75">
      <c r="A25" s="1">
        <v>59</v>
      </c>
      <c r="B25" s="1">
        <v>24</v>
      </c>
      <c r="C25">
        <v>26</v>
      </c>
      <c r="D25" s="1">
        <f t="shared" si="2"/>
        <v>0.9019908116385911</v>
      </c>
      <c r="E25" s="1">
        <f>-LN(D25)</f>
        <v>0.1031509456248444</v>
      </c>
      <c r="F25" s="1">
        <f>-LN(E25)</f>
        <v>2.271561872033854</v>
      </c>
    </row>
    <row r="26" spans="1:6" ht="12.75">
      <c r="A26" s="1">
        <v>60</v>
      </c>
      <c r="B26" s="1">
        <v>25</v>
      </c>
      <c r="C26">
        <v>26</v>
      </c>
      <c r="D26" s="1">
        <f t="shared" si="2"/>
        <v>0.9402756508422664</v>
      </c>
      <c r="E26" s="1">
        <f>-LN(D26)</f>
        <v>0.06158220112928868</v>
      </c>
      <c r="F26" s="1">
        <f>-LN(E26)</f>
        <v>2.787382392901002</v>
      </c>
    </row>
    <row r="27" spans="1:6" ht="12.75">
      <c r="A27" s="1">
        <v>61</v>
      </c>
      <c r="B27" s="1">
        <v>26</v>
      </c>
      <c r="C27">
        <v>26</v>
      </c>
      <c r="D27" s="1">
        <f t="shared" si="2"/>
        <v>0.9785604900459417</v>
      </c>
      <c r="E27" s="1">
        <f>-LN(D27)</f>
        <v>0.021672674898896366</v>
      </c>
      <c r="F27" s="1">
        <f>-LN(E27)</f>
        <v>3.831703033170001</v>
      </c>
    </row>
    <row r="28" spans="1:9" ht="12.75">
      <c r="A28" s="1"/>
      <c r="B28" s="1"/>
      <c r="D28" s="1"/>
      <c r="E28" s="1"/>
      <c r="F28" s="1"/>
      <c r="I28" s="4"/>
    </row>
    <row r="29" spans="1:9" ht="12.75">
      <c r="A29" s="1"/>
      <c r="B29" s="1"/>
      <c r="D29" s="1"/>
      <c r="E29" s="1"/>
      <c r="F29" s="1"/>
      <c r="I29" s="4"/>
    </row>
    <row r="30" spans="1:6" ht="12.75">
      <c r="A30" s="1"/>
      <c r="B30" s="1"/>
      <c r="D30" s="1"/>
      <c r="E30" s="1"/>
      <c r="F30" s="1"/>
    </row>
    <row r="31" spans="1:6" ht="12.75">
      <c r="A31" s="1"/>
      <c r="B31" s="1"/>
      <c r="D31" s="1"/>
      <c r="E31" s="1"/>
      <c r="F31" s="1"/>
    </row>
    <row r="32" spans="1:6" ht="12.75">
      <c r="A32" s="1"/>
      <c r="B32" s="1"/>
      <c r="D32" s="1"/>
      <c r="E32" s="1"/>
      <c r="F32" s="1"/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49.34615384615385</v>
      </c>
      <c r="B51" t="s">
        <v>4</v>
      </c>
    </row>
    <row r="52" spans="1:2" ht="12.75">
      <c r="A52">
        <f>STDEV(A2:A49)</f>
        <v>6.572319576480186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2005-02-23T16:00:35Z</dcterms:modified>
  <cp:category/>
  <cp:version/>
  <cp:contentType/>
  <cp:contentStatus/>
</cp:coreProperties>
</file>