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<sst xmlns="http://schemas.openxmlformats.org/spreadsheetml/2006/main" count="11" uniqueCount="9">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</sst>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Burlington, VT (1944-1977)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35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41</c:v>
                </c:pt>
                <c:pt idx="7">
                  <c:v>41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43</c:v>
                </c:pt>
                <c:pt idx="15">
                  <c:v>43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46</c:v>
                </c:pt>
                <c:pt idx="21">
                  <c:v>47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51</c:v>
                </c:pt>
                <c:pt idx="28">
                  <c:v>52</c:v>
                </c:pt>
                <c:pt idx="29">
                  <c:v>54</c:v>
                </c:pt>
                <c:pt idx="30">
                  <c:v>54</c:v>
                </c:pt>
                <c:pt idx="31">
                  <c:v>55</c:v>
                </c:pt>
                <c:pt idx="32">
                  <c:v>64</c:v>
                </c:pt>
                <c:pt idx="33">
                  <c:v>66</c:v>
                </c:pt>
              </c:numCache>
            </c:numRef>
          </c:yVal>
          <c:smooth val="1"/>
        </c:ser>
        <c:axId val="32278634"/>
        <c:axId val="22072251"/>
      </c:scatterChart>
      <c:valAx>
        <c:axId val="3227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72251"/>
        <c:crosses val="autoZero"/>
        <c:crossBetween val="midCat"/>
        <c:dispUnits/>
      </c:valAx>
      <c:valAx>
        <c:axId val="2207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8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35</v>
      </c>
      <c r="B2" s="1">
        <v>1</v>
      </c>
      <c r="C2">
        <v>34</v>
      </c>
      <c r="D2" s="1">
        <f aca="true" t="shared" si="0" ref="D2:D18">(B2-0.44)/(C2+0.12)</f>
        <v>0.016412661195779603</v>
      </c>
      <c r="E2" s="1">
        <f aca="true" t="shared" si="1" ref="E2:F2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(5.7541*H2)+42.517</f>
        <v>68.98671866579511</v>
      </c>
    </row>
    <row r="3" spans="1:6" ht="12.75">
      <c r="A3" s="1">
        <v>37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37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37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38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39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41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41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42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42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42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42</v>
      </c>
      <c r="B13" s="1">
        <v>12</v>
      </c>
      <c r="C13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</row>
    <row r="14" spans="1:6" ht="12.75">
      <c r="A14" s="1">
        <v>42</v>
      </c>
      <c r="B14" s="1">
        <v>13</v>
      </c>
      <c r="C14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</row>
    <row r="15" spans="1:6" ht="12.75">
      <c r="A15" s="1">
        <v>42</v>
      </c>
      <c r="B15" s="1">
        <v>14</v>
      </c>
      <c r="C15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</row>
    <row r="16" spans="1:6" ht="12.75">
      <c r="A16" s="1">
        <v>43</v>
      </c>
      <c r="B16" s="1">
        <v>15</v>
      </c>
      <c r="C16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</row>
    <row r="17" spans="1:6" ht="12.75">
      <c r="A17" s="1">
        <v>43</v>
      </c>
      <c r="B17" s="1">
        <v>16</v>
      </c>
      <c r="C17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</row>
    <row r="18" spans="1:6" ht="12.75">
      <c r="A18" s="1">
        <v>44</v>
      </c>
      <c r="B18" s="1">
        <v>17</v>
      </c>
      <c r="C18">
        <v>34</v>
      </c>
      <c r="D18" s="1">
        <f t="shared" si="0"/>
        <v>0.48534583821805394</v>
      </c>
      <c r="E18" s="1">
        <f t="shared" si="1"/>
        <v>0.7228935736663648</v>
      </c>
      <c r="F18" s="1">
        <f t="shared" si="1"/>
        <v>0.32449326867321493</v>
      </c>
    </row>
    <row r="19" spans="1:6" ht="12.75">
      <c r="A19" s="1">
        <v>44</v>
      </c>
      <c r="B19" s="1">
        <v>18</v>
      </c>
      <c r="C19">
        <v>34</v>
      </c>
      <c r="D19" s="1">
        <f>(B19-0.44)/(C19+0.12)</f>
        <v>0.5146541617819461</v>
      </c>
      <c r="E19" s="1">
        <f t="shared" si="1"/>
        <v>0.6642601344165077</v>
      </c>
      <c r="F19" s="1">
        <f t="shared" si="1"/>
        <v>0.40908143752746307</v>
      </c>
    </row>
    <row r="20" spans="1:6" ht="12.75">
      <c r="A20" s="1">
        <v>44</v>
      </c>
      <c r="B20" s="1">
        <v>19</v>
      </c>
      <c r="C20">
        <v>34</v>
      </c>
      <c r="D20" s="1">
        <f>(B20-0.44)/(C20+0.12)</f>
        <v>0.5439624853458382</v>
      </c>
      <c r="E20" s="1">
        <f t="shared" si="1"/>
        <v>0.6088749952654238</v>
      </c>
      <c r="F20" s="1">
        <f t="shared" si="1"/>
        <v>0.4961422946313716</v>
      </c>
    </row>
    <row r="21" spans="1:6" ht="12.75">
      <c r="A21" s="1">
        <v>44</v>
      </c>
      <c r="B21" s="1">
        <v>20</v>
      </c>
      <c r="C21">
        <v>34</v>
      </c>
      <c r="D21" s="1">
        <f>(B21-0.44)/(C21+0.12)</f>
        <v>0.5732708089097304</v>
      </c>
      <c r="E21" s="1">
        <f t="shared" si="1"/>
        <v>0.5563970580168071</v>
      </c>
      <c r="F21" s="1">
        <f t="shared" si="1"/>
        <v>0.5862731064795259</v>
      </c>
    </row>
    <row r="22" spans="1:6" ht="12.75">
      <c r="A22" s="1">
        <v>46</v>
      </c>
      <c r="B22" s="1">
        <v>21</v>
      </c>
      <c r="C22">
        <v>34</v>
      </c>
      <c r="D22" s="1">
        <f>(B22-0.44)/(C22+0.12)</f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47</v>
      </c>
      <c r="B23" s="1">
        <v>22</v>
      </c>
      <c r="C23">
        <v>34</v>
      </c>
      <c r="D23" s="1">
        <f>(B23-0.44)/(C23+0.12)</f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49</v>
      </c>
      <c r="B24" s="1">
        <v>23</v>
      </c>
      <c r="C24">
        <v>34</v>
      </c>
      <c r="D24" s="1">
        <f>(B24-0.44)/(C24+0.12)</f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49</v>
      </c>
      <c r="B25" s="1">
        <v>24</v>
      </c>
      <c r="C25">
        <v>34</v>
      </c>
      <c r="D25" s="1">
        <f>(B25-0.44)/(C25+0.12)</f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49</v>
      </c>
      <c r="B26" s="1">
        <v>25</v>
      </c>
      <c r="C26">
        <v>34</v>
      </c>
      <c r="D26" s="1">
        <f aca="true" t="shared" si="2" ref="D26:D37">(B26-0.44)/(C26+0.12)</f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50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9" ht="12.75">
      <c r="A28" s="1">
        <v>51</v>
      </c>
      <c r="B28" s="1">
        <v>27</v>
      </c>
      <c r="C28">
        <v>34</v>
      </c>
      <c r="D28" s="1">
        <f t="shared" si="2"/>
        <v>0.7784290738569754</v>
      </c>
      <c r="E28" s="1">
        <f>-LN(D28)</f>
        <v>0.2504773980152453</v>
      </c>
      <c r="F28" s="1">
        <f>-LN(E28)</f>
        <v>1.3843865900120125</v>
      </c>
      <c r="I28" s="4"/>
    </row>
    <row r="29" spans="1:9" ht="12.75">
      <c r="A29" s="1">
        <v>51</v>
      </c>
      <c r="B29" s="1">
        <v>28</v>
      </c>
      <c r="C29">
        <v>34</v>
      </c>
      <c r="D29" s="1">
        <f t="shared" si="2"/>
        <v>0.8077373974208676</v>
      </c>
      <c r="E29" s="1">
        <f>-LN(D29)</f>
        <v>0.21351827647802046</v>
      </c>
      <c r="F29" s="1">
        <f>-LN(E29)</f>
        <v>1.5440328458647727</v>
      </c>
      <c r="I29" s="4"/>
    </row>
    <row r="30" spans="1:6" ht="12.75">
      <c r="A30" s="1">
        <v>52</v>
      </c>
      <c r="B30" s="1">
        <v>29</v>
      </c>
      <c r="C30">
        <v>34</v>
      </c>
      <c r="D30" s="1">
        <f t="shared" si="2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54</v>
      </c>
      <c r="B31" s="1">
        <v>30</v>
      </c>
      <c r="C31">
        <v>34</v>
      </c>
      <c r="D31" s="1">
        <f t="shared" si="2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54</v>
      </c>
      <c r="B32" s="1">
        <v>31</v>
      </c>
      <c r="C32">
        <v>34</v>
      </c>
      <c r="D32" s="1">
        <f t="shared" si="2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55</v>
      </c>
      <c r="B33" s="1">
        <v>32</v>
      </c>
      <c r="C33">
        <v>34</v>
      </c>
      <c r="D33" s="1">
        <f t="shared" si="2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64</v>
      </c>
      <c r="B34" s="1">
        <v>33</v>
      </c>
      <c r="C34">
        <v>34</v>
      </c>
      <c r="D34" s="1">
        <f t="shared" si="2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66</v>
      </c>
      <c r="B35" s="1">
        <v>34</v>
      </c>
      <c r="C35">
        <v>34</v>
      </c>
      <c r="D35" s="1">
        <f t="shared" si="2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45.76470588235294</v>
      </c>
      <c r="B51" t="s">
        <v>4</v>
      </c>
    </row>
    <row r="52" spans="1:2" ht="12.75">
      <c r="A52">
        <f>STDEV(A2:A49)</f>
        <v>7.215550645861666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2005-02-25T20:17:19Z</dcterms:modified>
  <cp:category/>
  <cp:version/>
  <cp:contentType/>
  <cp:contentStatus/>
</cp:coreProperties>
</file>