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<sst xmlns="http://schemas.openxmlformats.org/spreadsheetml/2006/main" count="11" uniqueCount="9">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</sst>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Albany, NY (1938-1977)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-1.4520103430783171</c:v>
                </c:pt>
                <c:pt idx="1">
                  <c:v>-1.17778974268142</c:v>
                </c:pt>
                <c:pt idx="2">
                  <c:v>-1.012279846460007</c:v>
                </c:pt>
                <c:pt idx="3">
                  <c:v>-0.8846408852329867</c:v>
                </c:pt>
                <c:pt idx="4">
                  <c:v>-0.7768228224680883</c:v>
                </c:pt>
                <c:pt idx="5">
                  <c:v>-0.681214698231631</c:v>
                </c:pt>
                <c:pt idx="6">
                  <c:v>-0.5938153227143838</c:v>
                </c:pt>
                <c:pt idx="7">
                  <c:v>-0.5122269052537116</c:v>
                </c:pt>
                <c:pt idx="8">
                  <c:v>-0.43487812169075046</c:v>
                </c:pt>
                <c:pt idx="9">
                  <c:v>-0.36066802618509486</c:v>
                </c:pt>
                <c:pt idx="10">
                  <c:v>-0.2887827301175541</c:v>
                </c:pt>
                <c:pt idx="11">
                  <c:v>-0.21859249081047555</c:v>
                </c:pt>
                <c:pt idx="12">
                  <c:v>-0.14958983960680244</c:v>
                </c:pt>
                <c:pt idx="13">
                  <c:v>-0.08135017310473193</c:v>
                </c:pt>
                <c:pt idx="14">
                  <c:v>-0.013505311666974645</c:v>
                </c:pt>
                <c:pt idx="15">
                  <c:v>0.05427516274825682</c:v>
                </c:pt>
                <c:pt idx="16">
                  <c:v>0.12229779596285377</c:v>
                </c:pt>
                <c:pt idx="17">
                  <c:v>0.19085622380943892</c:v>
                </c:pt>
                <c:pt idx="18">
                  <c:v>0.2602404149769717</c:v>
                </c:pt>
                <c:pt idx="19">
                  <c:v>0.3307450504243203</c:v>
                </c:pt>
                <c:pt idx="20">
                  <c:v>0.4026777127464554</c:v>
                </c:pt>
                <c:pt idx="21">
                  <c:v>0.4763674884264482</c:v>
                </c:pt>
                <c:pt idx="22">
                  <c:v>0.5521746035354647</c:v>
                </c:pt>
                <c:pt idx="23">
                  <c:v>0.6305018172333929</c:v>
                </c:pt>
                <c:pt idx="24">
                  <c:v>0.7118085053674745</c:v>
                </c:pt>
                <c:pt idx="25">
                  <c:v>0.7966287212986312</c:v>
                </c:pt>
                <c:pt idx="26">
                  <c:v>0.885595104011605</c:v>
                </c:pt>
                <c:pt idx="27">
                  <c:v>0.9794714633633625</c:v>
                </c:pt>
                <c:pt idx="28">
                  <c:v>1.0791984851236438</c:v>
                </c:pt>
                <c:pt idx="29">
                  <c:v>1.185959793733869</c:v>
                </c:pt>
                <c:pt idx="30">
                  <c:v>1.301280649218636</c:v>
                </c:pt>
                <c:pt idx="31">
                  <c:v>1.4271810780843424</c:v>
                </c:pt>
                <c:pt idx="32">
                  <c:v>1.5664242958677759</c:v>
                </c:pt>
                <c:pt idx="33">
                  <c:v>1.722942156780206</c:v>
                </c:pt>
                <c:pt idx="34">
                  <c:v>1.9026149267449135</c:v>
                </c:pt>
                <c:pt idx="35">
                  <c:v>2.1148320431006344</c:v>
                </c:pt>
                <c:pt idx="36">
                  <c:v>2.3760140410376005</c:v>
                </c:pt>
                <c:pt idx="37">
                  <c:v>2.7190811880357444</c:v>
                </c:pt>
                <c:pt idx="38">
                  <c:v>3.22742493077315</c:v>
                </c:pt>
                <c:pt idx="39">
                  <c:v>4.2646734628287195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38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53</c:v>
                </c:pt>
                <c:pt idx="35">
                  <c:v>55</c:v>
                </c:pt>
                <c:pt idx="36">
                  <c:v>55</c:v>
                </c:pt>
                <c:pt idx="37">
                  <c:v>62</c:v>
                </c:pt>
                <c:pt idx="38">
                  <c:v>68</c:v>
                </c:pt>
                <c:pt idx="39">
                  <c:v>68</c:v>
                </c:pt>
              </c:numCache>
            </c:numRef>
          </c:yVal>
          <c:smooth val="1"/>
        </c:ser>
        <c:axId val="7563093"/>
        <c:axId val="958974"/>
      </c:scatterChart>
      <c:val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40</v>
      </c>
      <c r="D2" s="1">
        <f aca="true" t="shared" si="0" ref="D2:D14">(B2-0.44)/(C2+0.12)</f>
        <v>0.01395812562313061</v>
      </c>
      <c r="E2" s="1">
        <f aca="true" t="shared" si="1" ref="E2:F14">-LN(D2)</f>
        <v>4.271693458346677</v>
      </c>
      <c r="F2" s="1">
        <f t="shared" si="1"/>
        <v>-1.4520103430783171</v>
      </c>
      <c r="G2" s="1">
        <f>-LN(0.99)</f>
        <v>0.01005033585350145</v>
      </c>
      <c r="H2" s="1">
        <f>-LN(G2)</f>
        <v>4.600149226776579</v>
      </c>
      <c r="I2" s="1">
        <f>(5.1683*H2)+44.949</f>
        <v>68.72395124874939</v>
      </c>
    </row>
    <row r="3" spans="1:6" ht="12.75">
      <c r="A3" s="1">
        <v>40</v>
      </c>
      <c r="B3" s="1">
        <v>2</v>
      </c>
      <c r="C3">
        <v>40</v>
      </c>
      <c r="D3" s="1">
        <f t="shared" si="0"/>
        <v>0.038883349950149554</v>
      </c>
      <c r="E3" s="1">
        <f t="shared" si="1"/>
        <v>3.247189141832289</v>
      </c>
      <c r="F3" s="1">
        <f t="shared" si="1"/>
        <v>-1.17778974268142</v>
      </c>
    </row>
    <row r="4" spans="1:6" ht="12.75">
      <c r="A4" s="1">
        <v>41</v>
      </c>
      <c r="B4" s="1">
        <v>3</v>
      </c>
      <c r="C4">
        <v>40</v>
      </c>
      <c r="D4" s="1">
        <f t="shared" si="0"/>
        <v>0.0638085742771685</v>
      </c>
      <c r="E4" s="1">
        <f t="shared" si="1"/>
        <v>2.7518677046022635</v>
      </c>
      <c r="F4" s="1">
        <f t="shared" si="1"/>
        <v>-1.012279846460007</v>
      </c>
    </row>
    <row r="5" spans="1:6" ht="12.75">
      <c r="A5" s="1">
        <v>41</v>
      </c>
      <c r="B5" s="1">
        <v>4</v>
      </c>
      <c r="C5">
        <v>40</v>
      </c>
      <c r="D5" s="1">
        <f t="shared" si="0"/>
        <v>0.08873379860418744</v>
      </c>
      <c r="E5" s="1">
        <f t="shared" si="1"/>
        <v>2.422114418229796</v>
      </c>
      <c r="F5" s="1">
        <f t="shared" si="1"/>
        <v>-0.8846408852329867</v>
      </c>
    </row>
    <row r="6" spans="1:6" ht="12.75">
      <c r="A6" s="1">
        <v>41</v>
      </c>
      <c r="B6" s="1">
        <v>5</v>
      </c>
      <c r="C6">
        <v>40</v>
      </c>
      <c r="D6" s="1">
        <f t="shared" si="0"/>
        <v>0.11365902293120637</v>
      </c>
      <c r="E6" s="1">
        <f t="shared" si="1"/>
        <v>2.17455233956744</v>
      </c>
      <c r="F6" s="1">
        <f t="shared" si="1"/>
        <v>-0.7768228224680883</v>
      </c>
    </row>
    <row r="7" spans="1:6" ht="12.75">
      <c r="A7" s="1">
        <v>41</v>
      </c>
      <c r="B7" s="1">
        <v>6</v>
      </c>
      <c r="C7">
        <v>40</v>
      </c>
      <c r="D7" s="1">
        <f t="shared" si="0"/>
        <v>0.13858424725822532</v>
      </c>
      <c r="E7" s="1">
        <f t="shared" si="1"/>
        <v>1.9762768548312437</v>
      </c>
      <c r="F7" s="1">
        <f t="shared" si="1"/>
        <v>-0.681214698231631</v>
      </c>
    </row>
    <row r="8" spans="1:6" ht="12.75">
      <c r="A8" s="1">
        <v>42</v>
      </c>
      <c r="B8" s="1">
        <v>7</v>
      </c>
      <c r="C8">
        <v>40</v>
      </c>
      <c r="D8" s="1">
        <f t="shared" si="0"/>
        <v>0.16350947158524426</v>
      </c>
      <c r="E8" s="1">
        <f t="shared" si="1"/>
        <v>1.8108843601377371</v>
      </c>
      <c r="F8" s="1">
        <f t="shared" si="1"/>
        <v>-0.5938153227143838</v>
      </c>
    </row>
    <row r="9" spans="1:6" ht="12.75">
      <c r="A9" s="1">
        <v>43</v>
      </c>
      <c r="B9" s="1">
        <v>8</v>
      </c>
      <c r="C9">
        <v>40</v>
      </c>
      <c r="D9" s="1">
        <f t="shared" si="0"/>
        <v>0.18843469591226322</v>
      </c>
      <c r="E9" s="1">
        <f t="shared" si="1"/>
        <v>1.669003772902293</v>
      </c>
      <c r="F9" s="1">
        <f t="shared" si="1"/>
        <v>-0.5122269052537116</v>
      </c>
    </row>
    <row r="10" spans="1:6" ht="12.75">
      <c r="A10" s="1">
        <v>44</v>
      </c>
      <c r="B10" s="1">
        <v>9</v>
      </c>
      <c r="C10">
        <v>40</v>
      </c>
      <c r="D10" s="1">
        <f t="shared" si="0"/>
        <v>0.21335992023928219</v>
      </c>
      <c r="E10" s="1">
        <f t="shared" si="1"/>
        <v>1.5447747729400838</v>
      </c>
      <c r="F10" s="1">
        <f t="shared" si="1"/>
        <v>-0.43487812169075046</v>
      </c>
    </row>
    <row r="11" spans="1:6" ht="12.75">
      <c r="A11" s="1">
        <v>44</v>
      </c>
      <c r="B11" s="1">
        <v>10</v>
      </c>
      <c r="C11">
        <v>40</v>
      </c>
      <c r="D11" s="1">
        <f t="shared" si="0"/>
        <v>0.23828514456630112</v>
      </c>
      <c r="E11" s="1">
        <f t="shared" si="1"/>
        <v>1.4342872360304249</v>
      </c>
      <c r="F11" s="1">
        <f t="shared" si="1"/>
        <v>-0.36066802618509486</v>
      </c>
    </row>
    <row r="12" spans="1:6" ht="12.75">
      <c r="A12" s="1">
        <v>44</v>
      </c>
      <c r="B12" s="1">
        <v>11</v>
      </c>
      <c r="C12">
        <v>40</v>
      </c>
      <c r="D12" s="1">
        <f t="shared" si="0"/>
        <v>0.26321036889332006</v>
      </c>
      <c r="E12" s="1">
        <f t="shared" si="1"/>
        <v>1.3348016848156192</v>
      </c>
      <c r="F12" s="1">
        <f t="shared" si="1"/>
        <v>-0.2887827301175541</v>
      </c>
    </row>
    <row r="13" spans="1:6" ht="12.75">
      <c r="A13" s="1">
        <v>44</v>
      </c>
      <c r="B13" s="1">
        <v>12</v>
      </c>
      <c r="C13">
        <v>40</v>
      </c>
      <c r="D13" s="1">
        <f aca="true" t="shared" si="2" ref="D13:D37">(B13-0.44)/(C13+0.12)</f>
        <v>0.288135593220339</v>
      </c>
      <c r="E13" s="1">
        <f>-LN(D13)</f>
        <v>1.2443240998495033</v>
      </c>
      <c r="F13" s="1">
        <f>-LN(E13)</f>
        <v>-0.21859249081047555</v>
      </c>
    </row>
    <row r="14" spans="1:6" ht="12.75">
      <c r="A14" s="1">
        <v>45</v>
      </c>
      <c r="B14" s="1">
        <v>13</v>
      </c>
      <c r="C14">
        <v>40</v>
      </c>
      <c r="D14" s="1">
        <f t="shared" si="2"/>
        <v>0.313060817547358</v>
      </c>
      <c r="E14" s="1">
        <f>-LN(D14)</f>
        <v>1.1613578020536819</v>
      </c>
      <c r="F14" s="1">
        <f>-LN(E14)</f>
        <v>-0.14958983960680244</v>
      </c>
    </row>
    <row r="15" spans="1:6" ht="12.75">
      <c r="A15" s="1">
        <v>46</v>
      </c>
      <c r="B15" s="1">
        <v>14</v>
      </c>
      <c r="C15">
        <v>40</v>
      </c>
      <c r="D15" s="1">
        <f t="shared" si="2"/>
        <v>0.3379860418743769</v>
      </c>
      <c r="E15" s="1">
        <f>-LN(D15)</f>
        <v>1.084750680581485</v>
      </c>
      <c r="F15" s="1">
        <f>-LN(E15)</f>
        <v>-0.08135017310473193</v>
      </c>
    </row>
    <row r="16" spans="1:6" ht="12.75">
      <c r="A16" s="1">
        <v>46</v>
      </c>
      <c r="B16" s="1">
        <v>15</v>
      </c>
      <c r="C16">
        <v>40</v>
      </c>
      <c r="D16" s="1">
        <f t="shared" si="2"/>
        <v>0.36291126620139585</v>
      </c>
      <c r="E16" s="1">
        <f>-LN(D16)</f>
        <v>1.0135969203251947</v>
      </c>
      <c r="F16" s="1">
        <f>-LN(E16)</f>
        <v>-0.013505311666974645</v>
      </c>
    </row>
    <row r="17" spans="1:6" ht="12.75">
      <c r="A17" s="1">
        <v>46</v>
      </c>
      <c r="B17" s="1">
        <v>16</v>
      </c>
      <c r="C17">
        <v>40</v>
      </c>
      <c r="D17" s="1">
        <f t="shared" si="2"/>
        <v>0.3878364905284148</v>
      </c>
      <c r="E17" s="1">
        <f>-LN(D17)</f>
        <v>0.9471714443434891</v>
      </c>
      <c r="F17" s="1">
        <f>-LN(E17)</f>
        <v>0.05427516274825682</v>
      </c>
    </row>
    <row r="18" spans="1:6" ht="12.75">
      <c r="A18" s="1">
        <v>46</v>
      </c>
      <c r="B18" s="1">
        <v>17</v>
      </c>
      <c r="C18">
        <v>40</v>
      </c>
      <c r="D18" s="1">
        <f t="shared" si="2"/>
        <v>0.41276171485543367</v>
      </c>
      <c r="E18" s="1">
        <f>-LN(D18)</f>
        <v>0.8848848141366212</v>
      </c>
      <c r="F18" s="1">
        <f>-LN(E18)</f>
        <v>0.12229779596285377</v>
      </c>
    </row>
    <row r="19" spans="1:6" ht="12.75">
      <c r="A19" s="1">
        <v>46</v>
      </c>
      <c r="B19" s="1">
        <v>18</v>
      </c>
      <c r="C19">
        <v>40</v>
      </c>
      <c r="D19" s="1">
        <f t="shared" si="2"/>
        <v>0.43768693918245266</v>
      </c>
      <c r="E19" s="1">
        <f>-LN(D19)</f>
        <v>0.8262513748867641</v>
      </c>
      <c r="F19" s="1">
        <f>-LN(E19)</f>
        <v>0.19085622380943892</v>
      </c>
    </row>
    <row r="20" spans="1:6" ht="12.75">
      <c r="A20" s="1">
        <v>46</v>
      </c>
      <c r="B20" s="1">
        <v>19</v>
      </c>
      <c r="C20">
        <v>40</v>
      </c>
      <c r="D20" s="1">
        <f t="shared" si="2"/>
        <v>0.4626121635094716</v>
      </c>
      <c r="E20" s="1">
        <f>-LN(D20)</f>
        <v>0.7708662357356802</v>
      </c>
      <c r="F20" s="1">
        <f>-LN(E20)</f>
        <v>0.2602404149769717</v>
      </c>
    </row>
    <row r="21" spans="1:6" ht="12.75">
      <c r="A21" s="1">
        <v>46</v>
      </c>
      <c r="B21" s="1">
        <v>20</v>
      </c>
      <c r="C21">
        <v>40</v>
      </c>
      <c r="D21" s="1">
        <f t="shared" si="2"/>
        <v>0.48753738783649053</v>
      </c>
      <c r="E21" s="1">
        <f>-LN(D21)</f>
        <v>0.7183882984870635</v>
      </c>
      <c r="F21" s="1">
        <f>-LN(E21)</f>
        <v>0.3307450504243203</v>
      </c>
    </row>
    <row r="22" spans="1:6" ht="12.75">
      <c r="A22" s="1">
        <v>46</v>
      </c>
      <c r="B22" s="1">
        <v>21</v>
      </c>
      <c r="C22">
        <v>40</v>
      </c>
      <c r="D22" s="1">
        <f t="shared" si="2"/>
        <v>0.5124626121635095</v>
      </c>
      <c r="E22" s="1">
        <f>-LN(D22)</f>
        <v>0.6685275225067703</v>
      </c>
      <c r="F22" s="1">
        <f>-LN(E22)</f>
        <v>0.4026777127464554</v>
      </c>
    </row>
    <row r="23" spans="1:6" ht="12.75">
      <c r="A23" s="1">
        <v>47</v>
      </c>
      <c r="B23" s="1">
        <v>22</v>
      </c>
      <c r="C23">
        <v>40</v>
      </c>
      <c r="D23" s="1">
        <f t="shared" si="2"/>
        <v>0.5373878364905285</v>
      </c>
      <c r="E23" s="1">
        <f>-LN(D23)</f>
        <v>0.6210352170529383</v>
      </c>
      <c r="F23" s="1">
        <f>-LN(E23)</f>
        <v>0.4763674884264482</v>
      </c>
    </row>
    <row r="24" spans="1:6" ht="12.75">
      <c r="A24" s="1">
        <v>47</v>
      </c>
      <c r="B24" s="1">
        <v>23</v>
      </c>
      <c r="C24">
        <v>40</v>
      </c>
      <c r="D24" s="1">
        <f t="shared" si="2"/>
        <v>0.5623130608175474</v>
      </c>
      <c r="E24" s="1">
        <f>-LN(D24)</f>
        <v>0.5756965364638765</v>
      </c>
      <c r="F24" s="1">
        <f>-LN(E24)</f>
        <v>0.5521746035354647</v>
      </c>
    </row>
    <row r="25" spans="1:6" ht="12.75">
      <c r="A25" s="1">
        <v>47</v>
      </c>
      <c r="B25" s="1">
        <v>24</v>
      </c>
      <c r="C25">
        <v>40</v>
      </c>
      <c r="D25" s="1">
        <f t="shared" si="2"/>
        <v>0.5872382851445663</v>
      </c>
      <c r="E25" s="1">
        <f>-LN(D25)</f>
        <v>0.5323246043103488</v>
      </c>
      <c r="F25" s="1">
        <f>-LN(E25)</f>
        <v>0.6305018172333929</v>
      </c>
    </row>
    <row r="26" spans="1:6" ht="12.75">
      <c r="A26" s="1">
        <v>48</v>
      </c>
      <c r="B26" s="1">
        <v>25</v>
      </c>
      <c r="C26">
        <v>40</v>
      </c>
      <c r="D26" s="1">
        <f t="shared" si="2"/>
        <v>0.6121635094715853</v>
      </c>
      <c r="E26" s="1">
        <f>-LN(D26)</f>
        <v>0.490755859814793</v>
      </c>
      <c r="F26" s="1">
        <f>-LN(E26)</f>
        <v>0.7118085053674745</v>
      </c>
    </row>
    <row r="27" spans="1:6" ht="12.75">
      <c r="A27" s="1">
        <v>48</v>
      </c>
      <c r="B27" s="1">
        <v>26</v>
      </c>
      <c r="C27">
        <v>40</v>
      </c>
      <c r="D27" s="1">
        <f t="shared" si="2"/>
        <v>0.6370887337986042</v>
      </c>
      <c r="E27" s="1">
        <f>-LN(D27)</f>
        <v>0.4508463335844007</v>
      </c>
      <c r="F27" s="1">
        <f>-LN(E27)</f>
        <v>0.7966287212986312</v>
      </c>
    </row>
    <row r="28" spans="1:6" ht="12.75">
      <c r="A28" s="1">
        <v>48</v>
      </c>
      <c r="B28" s="1">
        <v>27</v>
      </c>
      <c r="C28">
        <v>40</v>
      </c>
      <c r="D28" s="1">
        <f t="shared" si="2"/>
        <v>0.6620139581256231</v>
      </c>
      <c r="E28" s="1">
        <f>-LN(D28)</f>
        <v>0.4124686384855017</v>
      </c>
      <c r="F28" s="1">
        <f>-LN(E28)</f>
        <v>0.885595104011605</v>
      </c>
    </row>
    <row r="29" spans="1:6" ht="12.75">
      <c r="A29" s="1">
        <v>49</v>
      </c>
      <c r="B29" s="1">
        <v>28</v>
      </c>
      <c r="C29">
        <v>40</v>
      </c>
      <c r="D29" s="1">
        <f>(B29-0.44)/(C29+0.12)</f>
        <v>0.6869391824526421</v>
      </c>
      <c r="E29" s="1">
        <f>-LN(D29)</f>
        <v>0.37550951694827694</v>
      </c>
      <c r="F29" s="1">
        <f>-LN(E29)</f>
        <v>0.9794714633633625</v>
      </c>
    </row>
    <row r="30" spans="1:6" ht="12.75">
      <c r="A30" s="1">
        <v>49</v>
      </c>
      <c r="B30" s="1">
        <v>29</v>
      </c>
      <c r="C30">
        <v>40</v>
      </c>
      <c r="D30" s="1">
        <f>(B30-0.44)/(C30+0.12)</f>
        <v>0.711864406779661</v>
      </c>
      <c r="E30" s="1">
        <f>-LN(D30)</f>
        <v>0.3398678256223512</v>
      </c>
      <c r="F30" s="1">
        <f>-LN(E30)</f>
        <v>1.0791984851236438</v>
      </c>
    </row>
    <row r="31" spans="1:6" ht="12.75">
      <c r="A31" s="1">
        <v>49</v>
      </c>
      <c r="B31" s="1">
        <v>30</v>
      </c>
      <c r="C31">
        <v>40</v>
      </c>
      <c r="D31" s="1">
        <f>(B31-0.44)/(C31+0.12)</f>
        <v>0.7367896311066799</v>
      </c>
      <c r="E31" s="1">
        <f>-LN(D31)</f>
        <v>0.30545286701373375</v>
      </c>
      <c r="F31" s="1">
        <f>-LN(E31)</f>
        <v>1.185959793733869</v>
      </c>
    </row>
    <row r="32" spans="1:6" ht="12.75">
      <c r="A32" s="1">
        <v>50</v>
      </c>
      <c r="B32" s="1">
        <v>31</v>
      </c>
      <c r="C32">
        <v>40</v>
      </c>
      <c r="D32" s="1">
        <f>(B32-0.44)/(C32+0.12)</f>
        <v>0.7617148554336989</v>
      </c>
      <c r="E32" s="1">
        <f>-LN(D32)</f>
        <v>0.2721829987954151</v>
      </c>
      <c r="F32" s="1">
        <f>-LN(E32)</f>
        <v>1.301280649218636</v>
      </c>
    </row>
    <row r="33" spans="1:6" ht="12.75">
      <c r="A33" s="1">
        <v>51</v>
      </c>
      <c r="B33" s="1">
        <v>32</v>
      </c>
      <c r="C33">
        <v>40</v>
      </c>
      <c r="D33" s="1">
        <f aca="true" t="shared" si="3" ref="D33:D39">(B33-0.44)/(C33+0.12)</f>
        <v>0.7866400797607178</v>
      </c>
      <c r="E33" s="1">
        <f>-LN(D33)</f>
        <v>0.23998446711606133</v>
      </c>
      <c r="F33" s="1">
        <f>-LN(E33)</f>
        <v>1.4271810780843424</v>
      </c>
    </row>
    <row r="34" spans="1:6" ht="12.75">
      <c r="A34" s="1">
        <v>52</v>
      </c>
      <c r="B34" s="1">
        <v>33</v>
      </c>
      <c r="C34">
        <v>40</v>
      </c>
      <c r="D34" s="1">
        <f t="shared" si="3"/>
        <v>0.8115653040877369</v>
      </c>
      <c r="E34" s="1">
        <f>-LN(D34)</f>
        <v>0.20879042195939515</v>
      </c>
      <c r="F34" s="1">
        <f>-LN(E34)</f>
        <v>1.5664242958677759</v>
      </c>
    </row>
    <row r="35" spans="1:6" ht="12.75">
      <c r="A35" s="1">
        <v>53</v>
      </c>
      <c r="B35" s="1">
        <v>34</v>
      </c>
      <c r="C35">
        <v>40</v>
      </c>
      <c r="D35" s="1">
        <f t="shared" si="3"/>
        <v>0.8364905284147558</v>
      </c>
      <c r="E35" s="1">
        <f>-LN(D35)</f>
        <v>0.17854008149472927</v>
      </c>
      <c r="F35" s="1">
        <f>-LN(E35)</f>
        <v>1.722942156780206</v>
      </c>
    </row>
    <row r="36" spans="1:6" ht="12.75">
      <c r="A36" s="1">
        <v>53</v>
      </c>
      <c r="B36" s="1">
        <v>35</v>
      </c>
      <c r="C36">
        <v>40</v>
      </c>
      <c r="D36" s="1">
        <f t="shared" si="3"/>
        <v>0.8614157527417748</v>
      </c>
      <c r="E36" s="1">
        <f>-LN(D36)</f>
        <v>0.1491780191578797</v>
      </c>
      <c r="F36" s="1">
        <f>-LN(E36)</f>
        <v>1.9026149267449135</v>
      </c>
    </row>
    <row r="37" spans="1:6" ht="12.75">
      <c r="A37" s="1">
        <v>55</v>
      </c>
      <c r="B37" s="1">
        <v>36</v>
      </c>
      <c r="C37">
        <v>40</v>
      </c>
      <c r="D37" s="1">
        <f t="shared" si="3"/>
        <v>0.8863409770687938</v>
      </c>
      <c r="E37" s="1">
        <f>-LN(D37)</f>
        <v>0.12065355244803078</v>
      </c>
      <c r="F37" s="1">
        <f>-LN(E37)</f>
        <v>2.1148320431006344</v>
      </c>
    </row>
    <row r="38" spans="1:6" ht="12.75">
      <c r="A38" s="1">
        <v>55</v>
      </c>
      <c r="B38" s="1">
        <v>37</v>
      </c>
      <c r="C38">
        <v>40</v>
      </c>
      <c r="D38" s="1">
        <f t="shared" si="3"/>
        <v>0.9112662013958127</v>
      </c>
      <c r="E38" s="1">
        <f>-LN(D38)</f>
        <v>0.09292021650778536</v>
      </c>
      <c r="F38" s="1">
        <f>-LN(E38)</f>
        <v>2.3760140410376005</v>
      </c>
    </row>
    <row r="39" spans="1:6" ht="12.75">
      <c r="A39" s="1">
        <v>62</v>
      </c>
      <c r="B39" s="1">
        <v>38</v>
      </c>
      <c r="C39">
        <v>40</v>
      </c>
      <c r="D39" s="1">
        <f>(B39-0.44)/(C39+0.12)</f>
        <v>0.9361914257228316</v>
      </c>
      <c r="E39" s="1">
        <f>-LN(D39)</f>
        <v>0.06593530875367247</v>
      </c>
      <c r="F39" s="1">
        <f>-LN(E39)</f>
        <v>2.7190811880357444</v>
      </c>
    </row>
    <row r="40" spans="1:6" ht="12.75">
      <c r="A40" s="1">
        <v>68</v>
      </c>
      <c r="B40" s="1">
        <v>39</v>
      </c>
      <c r="C40">
        <v>40</v>
      </c>
      <c r="D40" s="1">
        <f>(B40-0.44)/(C40+0.12)</f>
        <v>0.9611166500498506</v>
      </c>
      <c r="E40" s="1">
        <f>-LN(D40)</f>
        <v>0.039659493351389775</v>
      </c>
      <c r="F40" s="1">
        <f>-LN(E40)</f>
        <v>3.22742493077315</v>
      </c>
    </row>
    <row r="41" spans="1:6" ht="12.75">
      <c r="A41" s="1">
        <v>68</v>
      </c>
      <c r="B41" s="1">
        <v>40</v>
      </c>
      <c r="C41">
        <v>40</v>
      </c>
      <c r="D41" s="1">
        <f>(B41-0.44)/(C41+0.12)</f>
        <v>0.9860418743768695</v>
      </c>
      <c r="E41" s="1">
        <f>-LN(D41)</f>
        <v>0.014056456339223287</v>
      </c>
      <c r="F41" s="1">
        <f>-LN(E41)</f>
        <v>4.2646734628287195</v>
      </c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47.875</v>
      </c>
      <c r="B47" t="s">
        <v>4</v>
      </c>
    </row>
    <row r="48" spans="1:2" ht="12.75">
      <c r="A48">
        <f>STDEV(A2:A46)</f>
        <v>6.610743004906716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2005-02-10T14:46:28Z</dcterms:modified>
  <cp:category/>
  <cp:version/>
  <cp:contentType/>
  <cp:contentStatus/>
</cp:coreProperties>
</file>