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" sheetId="1" r:id="rId1"/>
    <sheet name="Scatter Plot" sheetId="2" r:id="rId2"/>
    <sheet name="Box Plot" sheetId="3" r:id="rId3"/>
    <sheet name="Full Overlay" sheetId="4" r:id="rId4"/>
    <sheet name="Full Overlay Code" sheetId="5" r:id="rId5"/>
    <sheet name="Partial Overlay" sheetId="6" r:id="rId6"/>
    <sheet name="Full ANOVA" sheetId="7" r:id="rId7"/>
    <sheet name="Full ANOVA Code" sheetId="8" r:id="rId8"/>
    <sheet name="Multiple Comparison" sheetId="9" r:id="rId9"/>
    <sheet name="ANOVA Output" sheetId="10" r:id="rId10"/>
    <sheet name="ANOVA Table" sheetId="11" r:id="rId11"/>
  </sheets>
  <definedNames/>
  <calcPr fullCalcOnLoad="1"/>
</workbook>
</file>

<file path=xl/sharedStrings.xml><?xml version="1.0" encoding="utf-8"?>
<sst xmlns="http://schemas.openxmlformats.org/spreadsheetml/2006/main" count="157" uniqueCount="63">
  <si>
    <t>Atlanta</t>
  </si>
  <si>
    <t>Chicago</t>
  </si>
  <si>
    <t>Houston</t>
  </si>
  <si>
    <t>Memphis</t>
  </si>
  <si>
    <t>New York</t>
  </si>
  <si>
    <t>Philadelphia</t>
  </si>
  <si>
    <t>and New York, only nine of the ten banks reported their rates for new-car loans.  In Philadelphia all ten</t>
  </si>
  <si>
    <t xml:space="preserve">banks reported their rates.  To make this a balanced design, we omitted one bank at random from the </t>
  </si>
  <si>
    <t>Philadelphia data.  The omitted bank reported a new-car loan interest rate of 12.25%.</t>
  </si>
  <si>
    <t>Source:  Consumer Reports, October 1985, pp 582-586</t>
  </si>
  <si>
    <t>Largest Banks in Six American Cities</t>
  </si>
  <si>
    <t>New- Car Interest Rate Data</t>
  </si>
  <si>
    <t xml:space="preserve">Annual Percentage Rate of Interest Charged on New-Car Loans at Nine of the </t>
  </si>
  <si>
    <t>City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</si>
  <si>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</si>
  <si>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Common Mean (</t>
    </r>
    <r>
      <rPr>
        <b/>
        <i/>
        <sz val="12"/>
        <rFont val="Bell MT"/>
        <family val="1"/>
      </rPr>
      <t>m</t>
    </r>
    <r>
      <rPr>
        <b/>
        <sz val="12"/>
        <rFont val="Book Antiqua"/>
        <family val="0"/>
      </rPr>
      <t>)</t>
    </r>
  </si>
  <si>
    <r>
      <t>City Effect  (</t>
    </r>
    <r>
      <rPr>
        <b/>
        <sz val="12"/>
        <rFont val="Bell MT"/>
        <family val="1"/>
      </rPr>
      <t>a</t>
    </r>
    <r>
      <rPr>
        <b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</si>
  <si>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>Residual  (</t>
    </r>
    <r>
      <rPr>
        <b/>
        <sz val="12"/>
        <rFont val="Bell MT"/>
        <family val="1"/>
      </rPr>
      <t>e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</si>
  <si>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t>=</t>
  </si>
  <si>
    <t>+</t>
  </si>
  <si>
    <r>
      <t>Residual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</si>
  <si>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City Effect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</si>
  <si>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 xml:space="preserve">Consumer Reports </t>
    </r>
    <r>
      <rPr>
        <sz val="10"/>
        <rFont val="Book Antiqua"/>
        <family val="1"/>
      </rPr>
      <t>surveyed the ten largest banks in each city.  In Atlanta, Chicago, Houston, Memphis,</t>
    </r>
  </si>
  <si>
    <t>Sum-of-Squares</t>
  </si>
  <si>
    <t>Degrees of Freedom</t>
  </si>
  <si>
    <t>Mean Square</t>
  </si>
  <si>
    <t>F-value</t>
  </si>
  <si>
    <t>p-value</t>
  </si>
  <si>
    <t>Common</t>
  </si>
  <si>
    <t>Residual</t>
  </si>
  <si>
    <t>Total</t>
  </si>
  <si>
    <r>
      <t>Common Mean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(</t>
    </r>
    <r>
      <rPr>
        <b/>
        <i/>
        <sz val="12"/>
        <rFont val="Bell MT"/>
        <family val="1"/>
      </rPr>
      <t>m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</si>
  <si>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Residual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sz val="12"/>
        <rFont val="Bell MT"/>
        <family val="1"/>
      </rPr>
      <t>e</t>
    </r>
    <r>
      <rPr>
        <b/>
        <vertAlign val="subscript"/>
        <sz val="12"/>
        <rFont val="Book Antiqua"/>
        <family val="1"/>
      </rPr>
      <t>ij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</si>
  <si>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City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sz val="12"/>
        <rFont val="Bell MT"/>
        <family val="1"/>
      </rPr>
      <t>a</t>
    </r>
    <r>
      <rPr>
        <b/>
        <vertAlign val="subscript"/>
        <sz val="12"/>
        <rFont val="Book Antiqua"/>
        <family val="1"/>
      </rPr>
      <t>i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</si>
  <si>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SS</t>
    </r>
    <r>
      <rPr>
        <b/>
        <vertAlign val="subscript"/>
        <sz val="12"/>
        <rFont val="Book Antiqua"/>
        <family val="1"/>
      </rPr>
      <t>common</t>
    </r>
  </si>
  <si>
    <r>
      <t>df</t>
    </r>
    <r>
      <rPr>
        <b/>
        <vertAlign val="subscript"/>
        <sz val="12"/>
        <rFont val="Book Antiqua"/>
        <family val="1"/>
      </rPr>
      <t>common</t>
    </r>
  </si>
  <si>
    <r>
      <t>MS</t>
    </r>
    <r>
      <rPr>
        <b/>
        <vertAlign val="subscript"/>
        <sz val="12"/>
        <rFont val="Book Antiqua"/>
        <family val="1"/>
      </rPr>
      <t>common</t>
    </r>
  </si>
  <si>
    <r>
      <t>F ratio</t>
    </r>
    <r>
      <rPr>
        <b/>
        <vertAlign val="subscript"/>
        <sz val="12"/>
        <rFont val="Book Antiqua"/>
        <family val="1"/>
      </rPr>
      <t>common</t>
    </r>
  </si>
  <si>
    <r>
      <t>SS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</si>
  <si>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res</t>
    </r>
  </si>
  <si>
    <r>
      <t>MS</t>
    </r>
    <r>
      <rPr>
        <b/>
        <vertAlign val="subscript"/>
        <sz val="12"/>
        <rFont val="Book Antiqua"/>
        <family val="1"/>
      </rPr>
      <t>res</t>
    </r>
  </si>
  <si>
    <r>
      <t>SS</t>
    </r>
    <r>
      <rPr>
        <b/>
        <vertAlign val="subscript"/>
        <sz val="12"/>
        <rFont val="Book Antiqua"/>
        <family val="1"/>
      </rPr>
      <t>city</t>
    </r>
  </si>
  <si>
    <r>
      <t>df</t>
    </r>
    <r>
      <rPr>
        <b/>
        <vertAlign val="subscript"/>
        <sz val="12"/>
        <rFont val="Book Antiqua"/>
        <family val="1"/>
      </rPr>
      <t>city</t>
    </r>
  </si>
  <si>
    <r>
      <t>MS</t>
    </r>
    <r>
      <rPr>
        <b/>
        <vertAlign val="subscript"/>
        <sz val="12"/>
        <rFont val="Book Antiqua"/>
        <family val="1"/>
      </rPr>
      <t>city</t>
    </r>
  </si>
  <si>
    <r>
      <t>F ratio</t>
    </r>
    <r>
      <rPr>
        <b/>
        <vertAlign val="subscript"/>
        <sz val="12"/>
        <rFont val="Book Antiqua"/>
        <family val="1"/>
      </rPr>
      <t>city</t>
    </r>
  </si>
  <si>
    <r>
      <t>p-value</t>
    </r>
    <r>
      <rPr>
        <b/>
        <vertAlign val="subscript"/>
        <sz val="12"/>
        <rFont val="Book Antiqua"/>
        <family val="1"/>
      </rPr>
      <t>city</t>
    </r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</si>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</sst>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00"/>
    <numFmt numFmtId="166" formatCode="0.000"/>
    <numFmt numFmtId="167" formatCode="0.0000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</numFmts>
  <fonts count="15">
    <font>
      <sz val="10"/>
      <name val="Book Antiqua"/>
      <family val="0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i/>
      <sz val="12"/>
      <name val="Bell MT"/>
      <family val="1"/>
    </font>
    <font>
      <b/>
      <vertAlign val="subscript"/>
      <sz val="12"/>
      <name val="Book Antiqua"/>
      <family val="1"/>
    </font>
    <font>
      <b/>
      <sz val="12"/>
      <name val="Bell MT"/>
      <family val="1"/>
    </font>
    <font>
      <b/>
      <sz val="2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i/>
      <vertAlign val="subscript"/>
      <sz val="12"/>
      <name val="Book Antiqua"/>
      <family val="1"/>
    </font>
    <font>
      <b/>
      <sz val="10"/>
      <name val="Arial"/>
      <family val="2"/>
    </font>
    <font>
      <b/>
      <i/>
      <vertAlign val="superscript"/>
      <sz val="12"/>
      <name val="Book Antiqua"/>
      <family val="1"/>
    </font>
    <font>
      <b/>
      <vertAlign val="superscript"/>
      <sz val="12"/>
      <name val="Book Antiqu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352425</xdr:colOff>
      <xdr:row>37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277225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352425</xdr:colOff>
      <xdr:row>37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:F1"/>
    </sheetView>
  </sheetViews>
  <sheetFormatPr defaultColWidth="9.140625" defaultRowHeight="13.5"/>
  <cols>
    <col min="1" max="6" width="15.7109375" style="0" customWidth="1"/>
  </cols>
  <sheetData>
    <row r="1" spans="1:6" ht="16.5">
      <c r="A1" s="25" t="s">
        <v>11</v>
      </c>
      <c r="B1" s="25"/>
      <c r="C1" s="25"/>
      <c r="D1" s="25"/>
      <c r="E1" s="25"/>
      <c r="F1" s="25"/>
    </row>
    <row r="2" spans="1:6" ht="15.75">
      <c r="A2" s="3"/>
      <c r="B2" s="3"/>
      <c r="C2" s="3"/>
      <c r="D2" s="3"/>
      <c r="E2" s="3"/>
      <c r="F2" s="3"/>
    </row>
    <row r="3" spans="1:6" ht="16.5">
      <c r="A3" s="25" t="s">
        <v>12</v>
      </c>
      <c r="B3" s="25"/>
      <c r="C3" s="25"/>
      <c r="D3" s="25"/>
      <c r="E3" s="25"/>
      <c r="F3" s="25"/>
    </row>
    <row r="4" spans="1:6" ht="16.5">
      <c r="A4" s="26" t="s">
        <v>10</v>
      </c>
      <c r="B4" s="26"/>
      <c r="C4" s="26"/>
      <c r="D4" s="26"/>
      <c r="E4" s="26"/>
      <c r="F4" s="26"/>
    </row>
    <row r="6" spans="1:6" s="1" customFormat="1" ht="16.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15.75">
      <c r="A7" s="5">
        <v>13.75</v>
      </c>
      <c r="B7" s="5">
        <v>14.25</v>
      </c>
      <c r="C7" s="5">
        <v>14</v>
      </c>
      <c r="D7" s="5">
        <v>15</v>
      </c>
      <c r="E7" s="5">
        <v>14.5</v>
      </c>
      <c r="F7" s="5">
        <v>13.5</v>
      </c>
    </row>
    <row r="8" spans="1:6" ht="15.75">
      <c r="A8" s="5">
        <v>13.75</v>
      </c>
      <c r="B8" s="5">
        <v>13</v>
      </c>
      <c r="C8" s="5">
        <v>14</v>
      </c>
      <c r="D8" s="5">
        <v>14</v>
      </c>
      <c r="E8" s="5">
        <v>14</v>
      </c>
      <c r="F8" s="5">
        <v>12.25</v>
      </c>
    </row>
    <row r="9" spans="1:6" ht="15.75">
      <c r="A9" s="5">
        <v>13.5</v>
      </c>
      <c r="B9" s="5">
        <v>12.75</v>
      </c>
      <c r="C9" s="5">
        <v>13.51</v>
      </c>
      <c r="D9" s="5">
        <v>13.75</v>
      </c>
      <c r="E9" s="5">
        <v>14</v>
      </c>
      <c r="F9" s="5">
        <v>12.25</v>
      </c>
    </row>
    <row r="10" spans="1:6" ht="15.75">
      <c r="A10" s="5">
        <v>13.5</v>
      </c>
      <c r="B10" s="5">
        <v>12.5</v>
      </c>
      <c r="C10" s="5">
        <v>13.5</v>
      </c>
      <c r="D10" s="5">
        <v>13.59</v>
      </c>
      <c r="E10" s="5">
        <v>13.9</v>
      </c>
      <c r="F10" s="5">
        <v>12</v>
      </c>
    </row>
    <row r="11" spans="1:6" ht="15.75">
      <c r="A11" s="5">
        <v>13</v>
      </c>
      <c r="B11" s="5">
        <v>12.5</v>
      </c>
      <c r="C11" s="5">
        <v>13.5</v>
      </c>
      <c r="D11" s="5">
        <v>13.25</v>
      </c>
      <c r="E11" s="5">
        <v>13.75</v>
      </c>
      <c r="F11" s="5">
        <v>12</v>
      </c>
    </row>
    <row r="12" spans="1:6" ht="15.75">
      <c r="A12" s="5">
        <v>13</v>
      </c>
      <c r="B12" s="5">
        <v>12.4</v>
      </c>
      <c r="C12" s="5">
        <v>13.25</v>
      </c>
      <c r="D12" s="5">
        <v>12.97</v>
      </c>
      <c r="E12" s="5">
        <v>13.25</v>
      </c>
      <c r="F12" s="5">
        <v>12</v>
      </c>
    </row>
    <row r="13" spans="1:6" ht="15.75">
      <c r="A13" s="5">
        <v>13</v>
      </c>
      <c r="B13" s="5">
        <v>12.3</v>
      </c>
      <c r="C13" s="5">
        <v>13</v>
      </c>
      <c r="D13" s="5">
        <v>12.5</v>
      </c>
      <c r="E13" s="5">
        <v>13</v>
      </c>
      <c r="F13" s="5">
        <v>12</v>
      </c>
    </row>
    <row r="14" spans="1:6" ht="15.75">
      <c r="A14" s="5">
        <v>12.75</v>
      </c>
      <c r="B14" s="5">
        <v>11.9</v>
      </c>
      <c r="C14" s="5">
        <v>12.5</v>
      </c>
      <c r="D14" s="5">
        <v>12.25</v>
      </c>
      <c r="E14" s="5">
        <v>12.5</v>
      </c>
      <c r="F14" s="5">
        <v>11.9</v>
      </c>
    </row>
    <row r="15" spans="1:6" ht="15.75">
      <c r="A15" s="5">
        <v>12.5</v>
      </c>
      <c r="B15" s="5">
        <v>11.9</v>
      </c>
      <c r="C15" s="5">
        <v>12.5</v>
      </c>
      <c r="D15" s="5">
        <v>11.89</v>
      </c>
      <c r="E15" s="5">
        <v>12.45</v>
      </c>
      <c r="F15" s="5">
        <v>11.9</v>
      </c>
    </row>
    <row r="16" spans="1:7" ht="13.5">
      <c r="A16" s="2"/>
      <c r="B16" s="2"/>
      <c r="C16" s="2"/>
      <c r="D16" s="2"/>
      <c r="E16" s="2"/>
      <c r="F16" s="2"/>
      <c r="G16" s="2"/>
    </row>
    <row r="18" ht="15">
      <c r="A18" s="6" t="s">
        <v>22</v>
      </c>
    </row>
    <row r="19" ht="13.5">
      <c r="A19" t="s">
        <v>6</v>
      </c>
    </row>
    <row r="20" ht="13.5">
      <c r="A20" t="s">
        <v>7</v>
      </c>
    </row>
    <row r="21" ht="13.5">
      <c r="A21" t="s">
        <v>8</v>
      </c>
    </row>
    <row r="23" ht="15">
      <c r="A23" s="6" t="s">
        <v>9</v>
      </c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showGridLines="0" workbookViewId="0" topLeftCell="A1">
      <selection activeCell="A1" sqref="A1"/>
    </sheetView>
  </sheetViews>
  <sheetFormatPr defaultColWidth="9.140625" defaultRowHeight="13.5"/>
  <cols>
    <col min="1" max="6" width="15.7109375" style="3" customWidth="1"/>
    <col min="7" max="16384" width="9.140625" style="3" customWidth="1"/>
  </cols>
  <sheetData>
    <row r="2" spans="1:6" s="38" customFormat="1" ht="16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5.75">
      <c r="A3" s="5">
        <v>13.75</v>
      </c>
      <c r="B3" s="5">
        <v>14.25</v>
      </c>
      <c r="C3" s="5">
        <v>14</v>
      </c>
      <c r="D3" s="5">
        <v>15</v>
      </c>
      <c r="E3" s="5">
        <v>14.5</v>
      </c>
      <c r="F3" s="5">
        <v>13.5</v>
      </c>
    </row>
    <row r="4" spans="1:6" ht="15.75">
      <c r="A4" s="5">
        <v>13.75</v>
      </c>
      <c r="B4" s="5">
        <v>13</v>
      </c>
      <c r="C4" s="5">
        <v>14</v>
      </c>
      <c r="D4" s="5">
        <v>14</v>
      </c>
      <c r="E4" s="5">
        <v>14</v>
      </c>
      <c r="F4" s="5">
        <v>12.25</v>
      </c>
    </row>
    <row r="5" spans="1:6" ht="15.75">
      <c r="A5" s="5">
        <v>13.5</v>
      </c>
      <c r="B5" s="5">
        <v>12.75</v>
      </c>
      <c r="C5" s="5">
        <v>13.51</v>
      </c>
      <c r="D5" s="5">
        <v>13.75</v>
      </c>
      <c r="E5" s="5">
        <v>14</v>
      </c>
      <c r="F5" s="5">
        <v>12.25</v>
      </c>
    </row>
    <row r="6" spans="1:6" ht="15.75">
      <c r="A6" s="5">
        <v>13.5</v>
      </c>
      <c r="B6" s="5">
        <v>12.5</v>
      </c>
      <c r="C6" s="5">
        <v>13.5</v>
      </c>
      <c r="D6" s="5">
        <v>13.59</v>
      </c>
      <c r="E6" s="5">
        <v>13.9</v>
      </c>
      <c r="F6" s="5">
        <v>12</v>
      </c>
    </row>
    <row r="7" spans="1:6" ht="15.75">
      <c r="A7" s="5">
        <v>13</v>
      </c>
      <c r="B7" s="5">
        <v>12.5</v>
      </c>
      <c r="C7" s="5">
        <v>13.5</v>
      </c>
      <c r="D7" s="5">
        <v>13.25</v>
      </c>
      <c r="E7" s="5">
        <v>13.75</v>
      </c>
      <c r="F7" s="5">
        <v>12</v>
      </c>
    </row>
    <row r="8" spans="1:6" ht="15.75">
      <c r="A8" s="5">
        <v>13</v>
      </c>
      <c r="B8" s="5">
        <v>12.4</v>
      </c>
      <c r="C8" s="5">
        <v>13.25</v>
      </c>
      <c r="D8" s="5">
        <v>12.97</v>
      </c>
      <c r="E8" s="5">
        <v>13.25</v>
      </c>
      <c r="F8" s="5">
        <v>12</v>
      </c>
    </row>
    <row r="9" spans="1:6" ht="15.75">
      <c r="A9" s="5">
        <v>13</v>
      </c>
      <c r="B9" s="5">
        <v>12.3</v>
      </c>
      <c r="C9" s="5">
        <v>13</v>
      </c>
      <c r="D9" s="5">
        <v>12.5</v>
      </c>
      <c r="E9" s="5">
        <v>13</v>
      </c>
      <c r="F9" s="5">
        <v>12</v>
      </c>
    </row>
    <row r="10" spans="1:6" ht="15.75">
      <c r="A10" s="5">
        <v>12.75</v>
      </c>
      <c r="B10" s="5">
        <v>11.9</v>
      </c>
      <c r="C10" s="5">
        <v>12.5</v>
      </c>
      <c r="D10" s="5">
        <v>12.25</v>
      </c>
      <c r="E10" s="5">
        <v>12.5</v>
      </c>
      <c r="F10" s="5">
        <v>11.9</v>
      </c>
    </row>
    <row r="11" spans="1:6" ht="15.75">
      <c r="A11" s="5">
        <v>12.5</v>
      </c>
      <c r="B11" s="5">
        <v>11.9</v>
      </c>
      <c r="C11" s="5">
        <v>12.5</v>
      </c>
      <c r="D11" s="5">
        <v>11.89</v>
      </c>
      <c r="E11" s="5">
        <v>12.45</v>
      </c>
      <c r="F11" s="5">
        <v>11.9</v>
      </c>
    </row>
    <row r="12" spans="1:7" ht="15.75">
      <c r="A12" s="39"/>
      <c r="B12" s="39"/>
      <c r="C12" s="39"/>
      <c r="D12" s="39"/>
      <c r="E12" s="39"/>
      <c r="F12" s="39"/>
      <c r="G12" s="39"/>
    </row>
    <row r="14" spans="1:7" ht="15.75">
      <c r="A14" t="s">
        <v>46</v>
      </c>
      <c r="B14"/>
      <c r="C14"/>
      <c r="D14"/>
      <c r="E14"/>
      <c r="F14"/>
      <c r="G14"/>
    </row>
    <row r="15" spans="1:7" ht="15.75">
      <c r="A15"/>
      <c r="B15"/>
      <c r="C15"/>
      <c r="D15"/>
      <c r="E15"/>
      <c r="F15"/>
      <c r="G15"/>
    </row>
    <row r="16" spans="1:7" ht="16.5" thickBot="1">
      <c r="A16" t="s">
        <v>47</v>
      </c>
      <c r="B16"/>
      <c r="C16"/>
      <c r="D16"/>
      <c r="E16"/>
      <c r="F16"/>
      <c r="G16"/>
    </row>
    <row r="17" spans="1:7" ht="16.5">
      <c r="A17" s="42" t="s">
        <v>48</v>
      </c>
      <c r="B17" s="42" t="s">
        <v>49</v>
      </c>
      <c r="C17" s="42" t="s">
        <v>50</v>
      </c>
      <c r="D17" s="42" t="s">
        <v>51</v>
      </c>
      <c r="E17" s="42" t="s">
        <v>52</v>
      </c>
      <c r="F17"/>
      <c r="G17"/>
    </row>
    <row r="18" spans="1:7" ht="15.75">
      <c r="A18" s="40" t="s">
        <v>0</v>
      </c>
      <c r="B18" s="40">
        <v>9</v>
      </c>
      <c r="C18" s="40">
        <v>118.75</v>
      </c>
      <c r="D18" s="40">
        <v>13.194444444444445</v>
      </c>
      <c r="E18" s="40">
        <v>0.19965277777777146</v>
      </c>
      <c r="F18"/>
      <c r="G18"/>
    </row>
    <row r="19" spans="1:7" ht="15.75">
      <c r="A19" s="40" t="s">
        <v>1</v>
      </c>
      <c r="B19" s="40">
        <v>9</v>
      </c>
      <c r="C19" s="40">
        <v>113.5</v>
      </c>
      <c r="D19" s="40">
        <v>12.611111111111112</v>
      </c>
      <c r="E19" s="40">
        <v>0.5042361111110552</v>
      </c>
      <c r="F19"/>
      <c r="G19"/>
    </row>
    <row r="20" spans="1:7" ht="15.75">
      <c r="A20" s="40" t="s">
        <v>2</v>
      </c>
      <c r="B20" s="40">
        <v>9</v>
      </c>
      <c r="C20" s="40">
        <v>119.76</v>
      </c>
      <c r="D20" s="40">
        <v>13.306666666666665</v>
      </c>
      <c r="E20" s="40">
        <v>0.30952500000003624</v>
      </c>
      <c r="F20"/>
      <c r="G20"/>
    </row>
    <row r="21" spans="1:7" ht="15.75">
      <c r="A21" s="40" t="s">
        <v>3</v>
      </c>
      <c r="B21" s="40">
        <v>9</v>
      </c>
      <c r="C21" s="40">
        <v>119.2</v>
      </c>
      <c r="D21" s="40">
        <v>13.244444444444445</v>
      </c>
      <c r="E21" s="40">
        <v>0.9351027777777858</v>
      </c>
      <c r="F21"/>
      <c r="G21"/>
    </row>
    <row r="22" spans="1:7" ht="15.75">
      <c r="A22" s="40" t="s">
        <v>4</v>
      </c>
      <c r="B22" s="40">
        <v>9</v>
      </c>
      <c r="C22" s="40">
        <v>121.35</v>
      </c>
      <c r="D22" s="40">
        <v>13.483333333333334</v>
      </c>
      <c r="E22" s="40">
        <v>0.5168749999999704</v>
      </c>
      <c r="F22"/>
      <c r="G22"/>
    </row>
    <row r="23" spans="1:7" ht="16.5" thickBot="1">
      <c r="A23" s="41" t="s">
        <v>5</v>
      </c>
      <c r="B23" s="41">
        <v>9</v>
      </c>
      <c r="C23" s="41">
        <v>109.8</v>
      </c>
      <c r="D23" s="41">
        <v>12.2</v>
      </c>
      <c r="E23" s="41">
        <v>0.2543749999999818</v>
      </c>
      <c r="F23"/>
      <c r="G23"/>
    </row>
    <row r="24" spans="1:7" ht="15.75">
      <c r="A24"/>
      <c r="B24"/>
      <c r="C24"/>
      <c r="D24"/>
      <c r="E24"/>
      <c r="F24"/>
      <c r="G24"/>
    </row>
    <row r="25" spans="1:7" ht="15.75">
      <c r="A25"/>
      <c r="B25"/>
      <c r="C25"/>
      <c r="D25"/>
      <c r="E25"/>
      <c r="F25"/>
      <c r="G25"/>
    </row>
    <row r="26" spans="1:7" ht="16.5" thickBot="1">
      <c r="A26" t="s">
        <v>53</v>
      </c>
      <c r="B26"/>
      <c r="C26"/>
      <c r="D26"/>
      <c r="E26"/>
      <c r="F26"/>
      <c r="G26"/>
    </row>
    <row r="27" spans="1:7" ht="16.5">
      <c r="A27" s="42" t="s">
        <v>54</v>
      </c>
      <c r="B27" s="42" t="s">
        <v>55</v>
      </c>
      <c r="C27" s="42" t="s">
        <v>56</v>
      </c>
      <c r="D27" s="42" t="s">
        <v>57</v>
      </c>
      <c r="E27" s="42" t="s">
        <v>58</v>
      </c>
      <c r="F27" s="42" t="s">
        <v>59</v>
      </c>
      <c r="G27" s="42" t="s">
        <v>60</v>
      </c>
    </row>
    <row r="28" spans="1:7" ht="15.75">
      <c r="A28" s="40" t="s">
        <v>61</v>
      </c>
      <c r="B28" s="40">
        <v>10.94566666667015</v>
      </c>
      <c r="C28" s="40">
        <v>5</v>
      </c>
      <c r="D28" s="40">
        <v>2.1891333333340297</v>
      </c>
      <c r="E28" s="40">
        <v>4.829384873704054</v>
      </c>
      <c r="F28" s="40">
        <v>0.0011745514121107375</v>
      </c>
      <c r="G28" s="40">
        <v>2.4085125005512964</v>
      </c>
    </row>
    <row r="29" spans="1:7" ht="15.75">
      <c r="A29" s="40" t="s">
        <v>62</v>
      </c>
      <c r="B29" s="40">
        <v>21.758133333332808</v>
      </c>
      <c r="C29" s="40">
        <v>48</v>
      </c>
      <c r="D29" s="40">
        <v>0.4532944444444335</v>
      </c>
      <c r="E29" s="40"/>
      <c r="F29" s="40"/>
      <c r="G29" s="40"/>
    </row>
    <row r="30" spans="1:7" ht="15.75">
      <c r="A30" s="40"/>
      <c r="B30" s="40"/>
      <c r="C30" s="40"/>
      <c r="D30" s="40"/>
      <c r="E30" s="40"/>
      <c r="F30" s="40"/>
      <c r="G30" s="40"/>
    </row>
    <row r="31" spans="1:7" ht="16.5" thickBot="1">
      <c r="A31" s="41" t="s">
        <v>30</v>
      </c>
      <c r="B31" s="41">
        <v>32.70380000000296</v>
      </c>
      <c r="C31" s="41">
        <v>53</v>
      </c>
      <c r="D31" s="41"/>
      <c r="E31" s="41"/>
      <c r="F31" s="41"/>
      <c r="G31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G9"/>
  <sheetViews>
    <sheetView showGridLines="0" workbookViewId="0" topLeftCell="A1">
      <selection activeCell="A1" sqref="A1"/>
    </sheetView>
  </sheetViews>
  <sheetFormatPr defaultColWidth="9.140625" defaultRowHeight="13.5"/>
  <cols>
    <col min="2" max="2" width="11.140625" style="0" customWidth="1"/>
    <col min="3" max="3" width="12.8515625" style="0" customWidth="1"/>
    <col min="4" max="4" width="11.421875" style="0" customWidth="1"/>
  </cols>
  <sheetData>
    <row r="5" spans="2:7" ht="26.25">
      <c r="B5" s="12"/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</row>
    <row r="6" spans="2:7" ht="13.5" hidden="1">
      <c r="B6" s="14" t="s">
        <v>28</v>
      </c>
      <c r="C6" s="8">
        <v>9140.05</v>
      </c>
      <c r="D6" s="1">
        <v>1</v>
      </c>
      <c r="E6" s="8">
        <f>C6/D6</f>
        <v>9140.05</v>
      </c>
      <c r="F6" s="8">
        <f>E6/E8</f>
        <v>20161.874999999996</v>
      </c>
      <c r="G6" s="21">
        <f>FDIST(F6,D6,$D$8)</f>
        <v>1.190737344298574E-64</v>
      </c>
    </row>
    <row r="7" spans="2:7" ht="13.5">
      <c r="B7" s="14" t="s">
        <v>13</v>
      </c>
      <c r="C7" s="1">
        <v>10.95</v>
      </c>
      <c r="D7" s="1">
        <v>5</v>
      </c>
      <c r="E7" s="8">
        <f>C7/D7</f>
        <v>2.19</v>
      </c>
      <c r="F7" s="8">
        <f>E7/E8</f>
        <v>4.830882352941176</v>
      </c>
      <c r="G7" s="21">
        <f>FDIST(F7,D7,$D$8)</f>
        <v>0.0011719509006306395</v>
      </c>
    </row>
    <row r="8" spans="2:6" ht="13.5">
      <c r="B8" s="15" t="s">
        <v>29</v>
      </c>
      <c r="C8" s="16">
        <v>21.76</v>
      </c>
      <c r="D8" s="7">
        <v>48</v>
      </c>
      <c r="E8" s="8">
        <f>C8/D8</f>
        <v>0.45333333333333337</v>
      </c>
      <c r="F8" s="8"/>
    </row>
    <row r="9" spans="2:6" ht="13.5">
      <c r="B9" s="18" t="s">
        <v>30</v>
      </c>
      <c r="C9" s="19">
        <f>SUM(C6:C8)</f>
        <v>9172.76</v>
      </c>
      <c r="D9" s="20">
        <f>SUM(D7:D8)</f>
        <v>53</v>
      </c>
      <c r="E9" s="17"/>
      <c r="F9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1">
      <selection activeCell="A1" sqref="A1"/>
    </sheetView>
  </sheetViews>
  <sheetFormatPr defaultColWidth="9.140625" defaultRowHeight="13.5"/>
  <cols>
    <col min="1" max="1" width="4.00390625" style="0" customWidth="1"/>
    <col min="2" max="7" width="14.57421875" style="0" customWidth="1"/>
  </cols>
  <sheetData>
    <row r="1" spans="2:7" ht="16.5">
      <c r="B1" s="26"/>
      <c r="C1" s="26"/>
      <c r="D1" s="26"/>
      <c r="E1" s="26"/>
      <c r="F1" s="26"/>
      <c r="G1" s="26"/>
    </row>
    <row r="2" spans="2:7" ht="19.5">
      <c r="B2" s="27" t="s">
        <v>14</v>
      </c>
      <c r="C2" s="27"/>
      <c r="D2" s="27"/>
      <c r="E2" s="27"/>
      <c r="F2" s="27"/>
      <c r="G2" s="27"/>
    </row>
    <row r="3" spans="2:7" s="1" customFormat="1" ht="16.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.75">
      <c r="B4" s="5">
        <v>13.75</v>
      </c>
      <c r="C4" s="5">
        <v>14.25</v>
      </c>
      <c r="D4" s="5">
        <v>14</v>
      </c>
      <c r="E4" s="5">
        <v>15</v>
      </c>
      <c r="F4" s="5">
        <v>14.5</v>
      </c>
      <c r="G4" s="5">
        <v>13.5</v>
      </c>
    </row>
    <row r="5" spans="2:7" ht="15.75">
      <c r="B5" s="5">
        <v>13.75</v>
      </c>
      <c r="C5" s="5">
        <v>13</v>
      </c>
      <c r="D5" s="5">
        <v>14</v>
      </c>
      <c r="E5" s="5">
        <v>14</v>
      </c>
      <c r="F5" s="5">
        <v>14</v>
      </c>
      <c r="G5" s="5">
        <v>12.25</v>
      </c>
    </row>
    <row r="6" spans="2:7" ht="15.75">
      <c r="B6" s="5">
        <v>13.5</v>
      </c>
      <c r="C6" s="5">
        <v>12.75</v>
      </c>
      <c r="D6" s="5">
        <v>13.51</v>
      </c>
      <c r="E6" s="5">
        <v>13.75</v>
      </c>
      <c r="F6" s="5">
        <v>14</v>
      </c>
      <c r="G6" s="5">
        <v>12.25</v>
      </c>
    </row>
    <row r="7" spans="2:7" ht="15.75">
      <c r="B7" s="5">
        <v>13.5</v>
      </c>
      <c r="C7" s="5">
        <v>12.5</v>
      </c>
      <c r="D7" s="5">
        <v>13.5</v>
      </c>
      <c r="E7" s="5">
        <v>13.59</v>
      </c>
      <c r="F7" s="5">
        <v>13.9</v>
      </c>
      <c r="G7" s="5">
        <v>12</v>
      </c>
    </row>
    <row r="8" spans="2:7" ht="15.75">
      <c r="B8" s="5">
        <v>13</v>
      </c>
      <c r="C8" s="5">
        <v>12.5</v>
      </c>
      <c r="D8" s="5">
        <v>13.5</v>
      </c>
      <c r="E8" s="5">
        <v>13.25</v>
      </c>
      <c r="F8" s="5">
        <v>13.75</v>
      </c>
      <c r="G8" s="5">
        <v>12</v>
      </c>
    </row>
    <row r="9" spans="2:7" ht="15.75">
      <c r="B9" s="5">
        <v>13</v>
      </c>
      <c r="C9" s="5">
        <v>12.4</v>
      </c>
      <c r="D9" s="5">
        <v>13.25</v>
      </c>
      <c r="E9" s="5">
        <v>12.97</v>
      </c>
      <c r="F9" s="5">
        <v>13.25</v>
      </c>
      <c r="G9" s="5">
        <v>12</v>
      </c>
    </row>
    <row r="10" spans="2:7" ht="15.75">
      <c r="B10" s="5">
        <v>13</v>
      </c>
      <c r="C10" s="5">
        <v>12.3</v>
      </c>
      <c r="D10" s="5">
        <v>13</v>
      </c>
      <c r="E10" s="5">
        <v>12.5</v>
      </c>
      <c r="F10" s="5">
        <v>13</v>
      </c>
      <c r="G10" s="5">
        <v>12</v>
      </c>
    </row>
    <row r="11" spans="2:7" ht="15.75">
      <c r="B11" s="5">
        <v>12.75</v>
      </c>
      <c r="C11" s="5">
        <v>11.9</v>
      </c>
      <c r="D11" s="5">
        <v>12.5</v>
      </c>
      <c r="E11" s="5">
        <v>12.25</v>
      </c>
      <c r="F11" s="5">
        <v>12.5</v>
      </c>
      <c r="G11" s="5">
        <v>11.9</v>
      </c>
    </row>
    <row r="12" spans="2:7" ht="15.75">
      <c r="B12" s="5">
        <v>12.5</v>
      </c>
      <c r="C12" s="5">
        <v>11.9</v>
      </c>
      <c r="D12" s="5">
        <v>12.5</v>
      </c>
      <c r="E12" s="5">
        <v>11.89</v>
      </c>
      <c r="F12" s="5">
        <v>12.45</v>
      </c>
      <c r="G12" s="5">
        <v>11.9</v>
      </c>
    </row>
    <row r="13" ht="13.5">
      <c r="H13" s="2"/>
    </row>
    <row r="14" spans="2:7" ht="16.5">
      <c r="B14" s="29" t="s">
        <v>15</v>
      </c>
      <c r="C14" s="29"/>
      <c r="D14" s="29"/>
      <c r="E14" s="29"/>
      <c r="F14" s="29"/>
      <c r="G14" s="29"/>
    </row>
    <row r="15" spans="1:7" ht="15.75">
      <c r="A15" s="28" t="s">
        <v>18</v>
      </c>
      <c r="B15" s="5">
        <f aca="true" t="shared" si="0" ref="B15:G15">AVERAGE($B$4:$G$12)</f>
        <v>13.006666666666664</v>
      </c>
      <c r="C15" s="5">
        <f t="shared" si="0"/>
        <v>13.006666666666664</v>
      </c>
      <c r="D15" s="5">
        <f t="shared" si="0"/>
        <v>13.006666666666664</v>
      </c>
      <c r="E15" s="5">
        <f t="shared" si="0"/>
        <v>13.006666666666664</v>
      </c>
      <c r="F15" s="5">
        <f t="shared" si="0"/>
        <v>13.006666666666664</v>
      </c>
      <c r="G15" s="5">
        <f t="shared" si="0"/>
        <v>13.006666666666664</v>
      </c>
    </row>
    <row r="16" spans="1:7" ht="15.75">
      <c r="A16" s="28"/>
      <c r="B16" s="5">
        <f aca="true" t="shared" si="1" ref="B16:G23">AVERAGE($B$4:$G$12)</f>
        <v>13.006666666666664</v>
      </c>
      <c r="C16" s="5">
        <f t="shared" si="1"/>
        <v>13.006666666666664</v>
      </c>
      <c r="D16" s="5">
        <f t="shared" si="1"/>
        <v>13.006666666666664</v>
      </c>
      <c r="E16" s="5">
        <f t="shared" si="1"/>
        <v>13.006666666666664</v>
      </c>
      <c r="F16" s="5">
        <f t="shared" si="1"/>
        <v>13.006666666666664</v>
      </c>
      <c r="G16" s="5">
        <f t="shared" si="1"/>
        <v>13.006666666666664</v>
      </c>
    </row>
    <row r="17" spans="1:7" ht="15.75">
      <c r="A17" s="28"/>
      <c r="B17" s="5">
        <f t="shared" si="1"/>
        <v>13.006666666666664</v>
      </c>
      <c r="C17" s="5">
        <f t="shared" si="1"/>
        <v>13.006666666666664</v>
      </c>
      <c r="D17" s="5">
        <f t="shared" si="1"/>
        <v>13.006666666666664</v>
      </c>
      <c r="E17" s="5">
        <f t="shared" si="1"/>
        <v>13.006666666666664</v>
      </c>
      <c r="F17" s="5">
        <f t="shared" si="1"/>
        <v>13.006666666666664</v>
      </c>
      <c r="G17" s="5">
        <f t="shared" si="1"/>
        <v>13.006666666666664</v>
      </c>
    </row>
    <row r="18" spans="1:7" ht="15.75">
      <c r="A18" s="28"/>
      <c r="B18" s="5">
        <f t="shared" si="1"/>
        <v>13.006666666666664</v>
      </c>
      <c r="C18" s="5">
        <f t="shared" si="1"/>
        <v>13.006666666666664</v>
      </c>
      <c r="D18" s="5">
        <f t="shared" si="1"/>
        <v>13.006666666666664</v>
      </c>
      <c r="E18" s="5">
        <f t="shared" si="1"/>
        <v>13.006666666666664</v>
      </c>
      <c r="F18" s="5">
        <f t="shared" si="1"/>
        <v>13.006666666666664</v>
      </c>
      <c r="G18" s="5">
        <f t="shared" si="1"/>
        <v>13.006666666666664</v>
      </c>
    </row>
    <row r="19" spans="1:7" ht="15.75">
      <c r="A19" s="28"/>
      <c r="B19" s="5">
        <f t="shared" si="1"/>
        <v>13.006666666666664</v>
      </c>
      <c r="C19" s="5">
        <f t="shared" si="1"/>
        <v>13.006666666666664</v>
      </c>
      <c r="D19" s="5">
        <f t="shared" si="1"/>
        <v>13.006666666666664</v>
      </c>
      <c r="E19" s="5">
        <f t="shared" si="1"/>
        <v>13.006666666666664</v>
      </c>
      <c r="F19" s="5">
        <f t="shared" si="1"/>
        <v>13.006666666666664</v>
      </c>
      <c r="G19" s="5">
        <f t="shared" si="1"/>
        <v>13.006666666666664</v>
      </c>
    </row>
    <row r="20" spans="1:7" ht="15.75">
      <c r="A20" s="28"/>
      <c r="B20" s="5">
        <f t="shared" si="1"/>
        <v>13.006666666666664</v>
      </c>
      <c r="C20" s="5">
        <f t="shared" si="1"/>
        <v>13.006666666666664</v>
      </c>
      <c r="D20" s="5">
        <f t="shared" si="1"/>
        <v>13.006666666666664</v>
      </c>
      <c r="E20" s="5">
        <f t="shared" si="1"/>
        <v>13.006666666666664</v>
      </c>
      <c r="F20" s="5">
        <f t="shared" si="1"/>
        <v>13.006666666666664</v>
      </c>
      <c r="G20" s="5">
        <f t="shared" si="1"/>
        <v>13.006666666666664</v>
      </c>
    </row>
    <row r="21" spans="1:7" ht="15.75">
      <c r="A21" s="28"/>
      <c r="B21" s="5">
        <f t="shared" si="1"/>
        <v>13.006666666666664</v>
      </c>
      <c r="C21" s="5">
        <f t="shared" si="1"/>
        <v>13.006666666666664</v>
      </c>
      <c r="D21" s="5">
        <f t="shared" si="1"/>
        <v>13.006666666666664</v>
      </c>
      <c r="E21" s="5">
        <f t="shared" si="1"/>
        <v>13.006666666666664</v>
      </c>
      <c r="F21" s="5">
        <f t="shared" si="1"/>
        <v>13.006666666666664</v>
      </c>
      <c r="G21" s="5">
        <f t="shared" si="1"/>
        <v>13.006666666666664</v>
      </c>
    </row>
    <row r="22" spans="1:7" ht="15.75">
      <c r="A22" s="28"/>
      <c r="B22" s="5">
        <f t="shared" si="1"/>
        <v>13.006666666666664</v>
      </c>
      <c r="C22" s="5">
        <f t="shared" si="1"/>
        <v>13.006666666666664</v>
      </c>
      <c r="D22" s="5">
        <f t="shared" si="1"/>
        <v>13.006666666666664</v>
      </c>
      <c r="E22" s="5">
        <f t="shared" si="1"/>
        <v>13.006666666666664</v>
      </c>
      <c r="F22" s="5">
        <f t="shared" si="1"/>
        <v>13.006666666666664</v>
      </c>
      <c r="G22" s="5">
        <f t="shared" si="1"/>
        <v>13.006666666666664</v>
      </c>
    </row>
    <row r="23" spans="1:7" ht="15.75">
      <c r="A23" s="28"/>
      <c r="B23" s="5">
        <f t="shared" si="1"/>
        <v>13.006666666666664</v>
      </c>
      <c r="C23" s="5">
        <f t="shared" si="1"/>
        <v>13.006666666666664</v>
      </c>
      <c r="D23" s="5">
        <f t="shared" si="1"/>
        <v>13.006666666666664</v>
      </c>
      <c r="E23" s="5">
        <f t="shared" si="1"/>
        <v>13.006666666666664</v>
      </c>
      <c r="F23" s="5">
        <f t="shared" si="1"/>
        <v>13.006666666666664</v>
      </c>
      <c r="G23" s="5">
        <f t="shared" si="1"/>
        <v>13.006666666666664</v>
      </c>
    </row>
    <row r="25" spans="2:7" ht="19.5">
      <c r="B25" s="29" t="s">
        <v>16</v>
      </c>
      <c r="C25" s="29"/>
      <c r="D25" s="29"/>
      <c r="E25" s="29"/>
      <c r="F25" s="29"/>
      <c r="G25" s="29"/>
    </row>
    <row r="26" spans="1:7" ht="15.75">
      <c r="A26" s="28" t="s">
        <v>19</v>
      </c>
      <c r="B26" s="5">
        <f aca="true" t="shared" si="2" ref="B26:G26">AVERAGE(B$4:B$12)-B15</f>
        <v>0.18777777777778049</v>
      </c>
      <c r="C26" s="5">
        <f t="shared" si="2"/>
        <v>-0.39555555555555166</v>
      </c>
      <c r="D26" s="5">
        <f t="shared" si="2"/>
        <v>0.3000000000000007</v>
      </c>
      <c r="E26" s="5">
        <f t="shared" si="2"/>
        <v>0.2377777777777812</v>
      </c>
      <c r="F26" s="5">
        <f t="shared" si="2"/>
        <v>0.4766666666666701</v>
      </c>
      <c r="G26" s="5">
        <f t="shared" si="2"/>
        <v>-0.8066666666666631</v>
      </c>
    </row>
    <row r="27" spans="1:7" ht="15.75">
      <c r="A27" s="28"/>
      <c r="B27" s="5">
        <f aca="true" t="shared" si="3" ref="B27:G34">AVERAGE(B$4:B$12)-B16</f>
        <v>0.18777777777778049</v>
      </c>
      <c r="C27" s="5">
        <f t="shared" si="3"/>
        <v>-0.39555555555555166</v>
      </c>
      <c r="D27" s="5">
        <f t="shared" si="3"/>
        <v>0.3000000000000007</v>
      </c>
      <c r="E27" s="5">
        <f t="shared" si="3"/>
        <v>0.2377777777777812</v>
      </c>
      <c r="F27" s="5">
        <f t="shared" si="3"/>
        <v>0.4766666666666701</v>
      </c>
      <c r="G27" s="5">
        <f t="shared" si="3"/>
        <v>-0.8066666666666631</v>
      </c>
    </row>
    <row r="28" spans="1:7" ht="15.75">
      <c r="A28" s="28"/>
      <c r="B28" s="5">
        <f t="shared" si="3"/>
        <v>0.18777777777778049</v>
      </c>
      <c r="C28" s="5">
        <f t="shared" si="3"/>
        <v>-0.39555555555555166</v>
      </c>
      <c r="D28" s="5">
        <f t="shared" si="3"/>
        <v>0.3000000000000007</v>
      </c>
      <c r="E28" s="5">
        <f t="shared" si="3"/>
        <v>0.2377777777777812</v>
      </c>
      <c r="F28" s="5">
        <f t="shared" si="3"/>
        <v>0.4766666666666701</v>
      </c>
      <c r="G28" s="5">
        <f t="shared" si="3"/>
        <v>-0.8066666666666631</v>
      </c>
    </row>
    <row r="29" spans="1:7" ht="15.75">
      <c r="A29" s="28"/>
      <c r="B29" s="5">
        <f t="shared" si="3"/>
        <v>0.18777777777778049</v>
      </c>
      <c r="C29" s="5">
        <f t="shared" si="3"/>
        <v>-0.39555555555555166</v>
      </c>
      <c r="D29" s="5">
        <f t="shared" si="3"/>
        <v>0.3000000000000007</v>
      </c>
      <c r="E29" s="5">
        <f t="shared" si="3"/>
        <v>0.2377777777777812</v>
      </c>
      <c r="F29" s="5">
        <f t="shared" si="3"/>
        <v>0.4766666666666701</v>
      </c>
      <c r="G29" s="5">
        <f t="shared" si="3"/>
        <v>-0.8066666666666631</v>
      </c>
    </row>
    <row r="30" spans="1:7" ht="15.75">
      <c r="A30" s="28"/>
      <c r="B30" s="5">
        <f t="shared" si="3"/>
        <v>0.18777777777778049</v>
      </c>
      <c r="C30" s="5">
        <f t="shared" si="3"/>
        <v>-0.39555555555555166</v>
      </c>
      <c r="D30" s="5">
        <f t="shared" si="3"/>
        <v>0.3000000000000007</v>
      </c>
      <c r="E30" s="5">
        <f t="shared" si="3"/>
        <v>0.2377777777777812</v>
      </c>
      <c r="F30" s="5">
        <f t="shared" si="3"/>
        <v>0.4766666666666701</v>
      </c>
      <c r="G30" s="5">
        <f t="shared" si="3"/>
        <v>-0.8066666666666631</v>
      </c>
    </row>
    <row r="31" spans="1:7" ht="15.75">
      <c r="A31" s="28"/>
      <c r="B31" s="5">
        <f t="shared" si="3"/>
        <v>0.18777777777778049</v>
      </c>
      <c r="C31" s="5">
        <f t="shared" si="3"/>
        <v>-0.39555555555555166</v>
      </c>
      <c r="D31" s="5">
        <f t="shared" si="3"/>
        <v>0.3000000000000007</v>
      </c>
      <c r="E31" s="5">
        <f t="shared" si="3"/>
        <v>0.2377777777777812</v>
      </c>
      <c r="F31" s="5">
        <f t="shared" si="3"/>
        <v>0.4766666666666701</v>
      </c>
      <c r="G31" s="5">
        <f t="shared" si="3"/>
        <v>-0.8066666666666631</v>
      </c>
    </row>
    <row r="32" spans="1:7" ht="15.75">
      <c r="A32" s="28"/>
      <c r="B32" s="5">
        <f t="shared" si="3"/>
        <v>0.18777777777778049</v>
      </c>
      <c r="C32" s="5">
        <f t="shared" si="3"/>
        <v>-0.39555555555555166</v>
      </c>
      <c r="D32" s="5">
        <f t="shared" si="3"/>
        <v>0.3000000000000007</v>
      </c>
      <c r="E32" s="5">
        <f t="shared" si="3"/>
        <v>0.2377777777777812</v>
      </c>
      <c r="F32" s="5">
        <f t="shared" si="3"/>
        <v>0.4766666666666701</v>
      </c>
      <c r="G32" s="5">
        <f t="shared" si="3"/>
        <v>-0.8066666666666631</v>
      </c>
    </row>
    <row r="33" spans="1:7" ht="15.75">
      <c r="A33" s="28"/>
      <c r="B33" s="5">
        <f t="shared" si="3"/>
        <v>0.18777777777778049</v>
      </c>
      <c r="C33" s="5">
        <f t="shared" si="3"/>
        <v>-0.39555555555555166</v>
      </c>
      <c r="D33" s="5">
        <f t="shared" si="3"/>
        <v>0.3000000000000007</v>
      </c>
      <c r="E33" s="5">
        <f t="shared" si="3"/>
        <v>0.2377777777777812</v>
      </c>
      <c r="F33" s="5">
        <f t="shared" si="3"/>
        <v>0.4766666666666701</v>
      </c>
      <c r="G33" s="5">
        <f t="shared" si="3"/>
        <v>-0.8066666666666631</v>
      </c>
    </row>
    <row r="34" spans="1:7" ht="15.75">
      <c r="A34" s="28"/>
      <c r="B34" s="5">
        <f t="shared" si="3"/>
        <v>0.18777777777778049</v>
      </c>
      <c r="C34" s="5">
        <f t="shared" si="3"/>
        <v>-0.39555555555555166</v>
      </c>
      <c r="D34" s="5">
        <f t="shared" si="3"/>
        <v>0.3000000000000007</v>
      </c>
      <c r="E34" s="5">
        <f t="shared" si="3"/>
        <v>0.2377777777777812</v>
      </c>
      <c r="F34" s="5">
        <f t="shared" si="3"/>
        <v>0.4766666666666701</v>
      </c>
      <c r="G34" s="5">
        <f t="shared" si="3"/>
        <v>-0.8066666666666631</v>
      </c>
    </row>
    <row r="36" spans="2:7" ht="19.5">
      <c r="B36" s="29" t="s">
        <v>17</v>
      </c>
      <c r="C36" s="29"/>
      <c r="D36" s="29"/>
      <c r="E36" s="29"/>
      <c r="F36" s="29"/>
      <c r="G36" s="29"/>
    </row>
    <row r="37" spans="1:7" ht="15.75">
      <c r="A37" s="28" t="s">
        <v>19</v>
      </c>
      <c r="B37" s="5">
        <f aca="true" t="shared" si="4" ref="B37:G37">B4-B15-B26</f>
        <v>0.5555555555555554</v>
      </c>
      <c r="C37" s="5">
        <f t="shared" si="4"/>
        <v>1.6388888888888875</v>
      </c>
      <c r="D37" s="5">
        <f t="shared" si="4"/>
        <v>0.6933333333333351</v>
      </c>
      <c r="E37" s="5">
        <f t="shared" si="4"/>
        <v>1.7555555555555546</v>
      </c>
      <c r="F37" s="5">
        <f t="shared" si="4"/>
        <v>1.0166666666666657</v>
      </c>
      <c r="G37" s="5">
        <f t="shared" si="4"/>
        <v>1.299999999999999</v>
      </c>
    </row>
    <row r="38" spans="1:9" ht="15.75">
      <c r="A38" s="28"/>
      <c r="B38" s="5">
        <f aca="true" t="shared" si="5" ref="B38:G45">B5-B16-B27</f>
        <v>0.5555555555555554</v>
      </c>
      <c r="C38" s="5">
        <f t="shared" si="5"/>
        <v>0.3888888888888875</v>
      </c>
      <c r="D38" s="5">
        <f t="shared" si="5"/>
        <v>0.6933333333333351</v>
      </c>
      <c r="E38" s="5">
        <f t="shared" si="5"/>
        <v>0.7555555555555546</v>
      </c>
      <c r="F38" s="5">
        <f t="shared" si="5"/>
        <v>0.5166666666666657</v>
      </c>
      <c r="G38" s="5">
        <f t="shared" si="5"/>
        <v>0.049999999999998934</v>
      </c>
      <c r="I38" s="2"/>
    </row>
    <row r="39" spans="1:7" ht="15.75">
      <c r="A39" s="28"/>
      <c r="B39" s="5">
        <f t="shared" si="5"/>
        <v>0.30555555555555536</v>
      </c>
      <c r="C39" s="5">
        <f t="shared" si="5"/>
        <v>0.1388888888888875</v>
      </c>
      <c r="D39" s="5">
        <f t="shared" si="5"/>
        <v>0.20333333333333492</v>
      </c>
      <c r="E39" s="5">
        <f t="shared" si="5"/>
        <v>0.5055555555555546</v>
      </c>
      <c r="F39" s="5">
        <f t="shared" si="5"/>
        <v>0.5166666666666657</v>
      </c>
      <c r="G39" s="5">
        <f t="shared" si="5"/>
        <v>0.049999999999998934</v>
      </c>
    </row>
    <row r="40" spans="1:7" ht="15.75">
      <c r="A40" s="28"/>
      <c r="B40" s="5">
        <f t="shared" si="5"/>
        <v>0.30555555555555536</v>
      </c>
      <c r="C40" s="5">
        <f t="shared" si="5"/>
        <v>-0.11111111111111249</v>
      </c>
      <c r="D40" s="5">
        <f t="shared" si="5"/>
        <v>0.19333333333333513</v>
      </c>
      <c r="E40" s="5">
        <f t="shared" si="5"/>
        <v>0.3455555555555545</v>
      </c>
      <c r="F40" s="5">
        <f t="shared" si="5"/>
        <v>0.4166666666666661</v>
      </c>
      <c r="G40" s="5">
        <f t="shared" si="5"/>
        <v>-0.20000000000000107</v>
      </c>
    </row>
    <row r="41" spans="1:7" ht="15.75">
      <c r="A41" s="28"/>
      <c r="B41" s="5">
        <f t="shared" si="5"/>
        <v>-0.19444444444444464</v>
      </c>
      <c r="C41" s="5">
        <f t="shared" si="5"/>
        <v>-0.11111111111111249</v>
      </c>
      <c r="D41" s="5">
        <f t="shared" si="5"/>
        <v>0.19333333333333513</v>
      </c>
      <c r="E41" s="5">
        <f t="shared" si="5"/>
        <v>0.005555555555554648</v>
      </c>
      <c r="F41" s="5">
        <f t="shared" si="5"/>
        <v>0.2666666666666657</v>
      </c>
      <c r="G41" s="5">
        <f t="shared" si="5"/>
        <v>-0.20000000000000107</v>
      </c>
    </row>
    <row r="42" spans="1:7" ht="15.75">
      <c r="A42" s="28"/>
      <c r="B42" s="5">
        <f t="shared" si="5"/>
        <v>-0.19444444444444464</v>
      </c>
      <c r="C42" s="5">
        <f t="shared" si="5"/>
        <v>-0.21111111111111214</v>
      </c>
      <c r="D42" s="5">
        <f t="shared" si="5"/>
        <v>-0.05666666666666487</v>
      </c>
      <c r="E42" s="5">
        <f t="shared" si="5"/>
        <v>-0.2744444444444447</v>
      </c>
      <c r="F42" s="5">
        <f t="shared" si="5"/>
        <v>-0.23333333333333428</v>
      </c>
      <c r="G42" s="5">
        <f t="shared" si="5"/>
        <v>-0.20000000000000107</v>
      </c>
    </row>
    <row r="43" spans="1:7" ht="15.75">
      <c r="A43" s="28"/>
      <c r="B43" s="5">
        <f t="shared" si="5"/>
        <v>-0.19444444444444464</v>
      </c>
      <c r="C43" s="5">
        <f t="shared" si="5"/>
        <v>-0.3111111111111118</v>
      </c>
      <c r="D43" s="5">
        <f t="shared" si="5"/>
        <v>-0.30666666666666487</v>
      </c>
      <c r="E43" s="5">
        <f t="shared" si="5"/>
        <v>-0.7444444444444454</v>
      </c>
      <c r="F43" s="5">
        <f t="shared" si="5"/>
        <v>-0.4833333333333343</v>
      </c>
      <c r="G43" s="5">
        <f t="shared" si="5"/>
        <v>-0.20000000000000107</v>
      </c>
    </row>
    <row r="44" spans="1:7" ht="15.75">
      <c r="A44" s="28"/>
      <c r="B44" s="5">
        <f t="shared" si="5"/>
        <v>-0.44444444444444464</v>
      </c>
      <c r="C44" s="5">
        <f t="shared" si="5"/>
        <v>-0.7111111111111121</v>
      </c>
      <c r="D44" s="5">
        <f t="shared" si="5"/>
        <v>-0.8066666666666649</v>
      </c>
      <c r="E44" s="5">
        <f t="shared" si="5"/>
        <v>-0.9944444444444454</v>
      </c>
      <c r="F44" s="5">
        <f t="shared" si="5"/>
        <v>-0.9833333333333343</v>
      </c>
      <c r="G44" s="5">
        <f t="shared" si="5"/>
        <v>-0.3000000000000007</v>
      </c>
    </row>
    <row r="45" spans="1:7" ht="15.75">
      <c r="A45" s="28"/>
      <c r="B45" s="5">
        <f t="shared" si="5"/>
        <v>-0.6944444444444446</v>
      </c>
      <c r="C45" s="5">
        <f t="shared" si="5"/>
        <v>-0.7111111111111121</v>
      </c>
      <c r="D45" s="5">
        <f t="shared" si="5"/>
        <v>-0.8066666666666649</v>
      </c>
      <c r="E45" s="5">
        <f t="shared" si="5"/>
        <v>-1.3544444444444448</v>
      </c>
      <c r="F45" s="5">
        <f t="shared" si="5"/>
        <v>-1.033333333333335</v>
      </c>
      <c r="G45" s="5">
        <f t="shared" si="5"/>
        <v>-0.3000000000000007</v>
      </c>
    </row>
  </sheetData>
  <mergeCells count="8">
    <mergeCell ref="B1:G1"/>
    <mergeCell ref="B2:G2"/>
    <mergeCell ref="A37:A45"/>
    <mergeCell ref="B14:G14"/>
    <mergeCell ref="B25:G25"/>
    <mergeCell ref="B36:G36"/>
    <mergeCell ref="A15:A23"/>
    <mergeCell ref="A26:A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showFormulas="1" zoomScale="75" zoomScaleNormal="75" workbookViewId="0" topLeftCell="A1">
      <selection activeCell="A1" sqref="A1"/>
    </sheetView>
  </sheetViews>
  <sheetFormatPr defaultColWidth="9.140625" defaultRowHeight="13.5"/>
  <cols>
    <col min="1" max="1" width="1.8515625" style="0" customWidth="1"/>
    <col min="2" max="7" width="14.57421875" style="0" customWidth="1"/>
  </cols>
  <sheetData>
    <row r="1" spans="2:7" ht="16.5">
      <c r="B1" s="26"/>
      <c r="C1" s="26"/>
      <c r="D1" s="26"/>
      <c r="E1" s="26"/>
      <c r="F1" s="26"/>
      <c r="G1" s="26"/>
    </row>
    <row r="2" spans="2:7" ht="19.5">
      <c r="B2" s="27" t="s">
        <v>14</v>
      </c>
      <c r="C2" s="27"/>
      <c r="D2" s="27"/>
      <c r="E2" s="27"/>
      <c r="F2" s="27"/>
      <c r="G2" s="27"/>
    </row>
    <row r="3" spans="2:7" s="1" customFormat="1" ht="16.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.75">
      <c r="B4" s="5">
        <v>13.75</v>
      </c>
      <c r="C4" s="5">
        <v>14.25</v>
      </c>
      <c r="D4" s="5">
        <v>14</v>
      </c>
      <c r="E4" s="5">
        <v>15</v>
      </c>
      <c r="F4" s="5">
        <v>14.5</v>
      </c>
      <c r="G4" s="5">
        <v>13.5</v>
      </c>
    </row>
    <row r="5" spans="2:7" ht="15.75">
      <c r="B5" s="5">
        <v>13.75</v>
      </c>
      <c r="C5" s="5">
        <v>13</v>
      </c>
      <c r="D5" s="5">
        <v>14</v>
      </c>
      <c r="E5" s="5">
        <v>14</v>
      </c>
      <c r="F5" s="5">
        <v>14</v>
      </c>
      <c r="G5" s="5">
        <v>12.25</v>
      </c>
    </row>
    <row r="6" spans="2:7" ht="15.75">
      <c r="B6" s="5">
        <v>13.5</v>
      </c>
      <c r="C6" s="5">
        <v>12.75</v>
      </c>
      <c r="D6" s="5">
        <v>13.51</v>
      </c>
      <c r="E6" s="5">
        <v>13.75</v>
      </c>
      <c r="F6" s="5">
        <v>14</v>
      </c>
      <c r="G6" s="5">
        <v>12.25</v>
      </c>
    </row>
    <row r="7" spans="2:7" ht="15.75">
      <c r="B7" s="5">
        <v>13.5</v>
      </c>
      <c r="C7" s="5">
        <v>12.5</v>
      </c>
      <c r="D7" s="5">
        <v>13.5</v>
      </c>
      <c r="E7" s="5">
        <v>13.59</v>
      </c>
      <c r="F7" s="5">
        <v>13.9</v>
      </c>
      <c r="G7" s="5">
        <v>12</v>
      </c>
    </row>
    <row r="8" spans="2:7" ht="15.75">
      <c r="B8" s="5">
        <v>13</v>
      </c>
      <c r="C8" s="5">
        <v>12.5</v>
      </c>
      <c r="D8" s="5">
        <v>13.5</v>
      </c>
      <c r="E8" s="5">
        <v>13.25</v>
      </c>
      <c r="F8" s="5">
        <v>13.75</v>
      </c>
      <c r="G8" s="5">
        <v>12</v>
      </c>
    </row>
    <row r="9" spans="2:7" ht="15.75">
      <c r="B9" s="5">
        <v>13</v>
      </c>
      <c r="C9" s="5">
        <v>12.4</v>
      </c>
      <c r="D9" s="5">
        <v>13.25</v>
      </c>
      <c r="E9" s="5">
        <v>12.97</v>
      </c>
      <c r="F9" s="5">
        <v>13.25</v>
      </c>
      <c r="G9" s="5">
        <v>12</v>
      </c>
    </row>
    <row r="10" spans="2:7" ht="15.75">
      <c r="B10" s="5">
        <v>13</v>
      </c>
      <c r="C10" s="5">
        <v>12.3</v>
      </c>
      <c r="D10" s="5">
        <v>13</v>
      </c>
      <c r="E10" s="5">
        <v>12.5</v>
      </c>
      <c r="F10" s="5">
        <v>13</v>
      </c>
      <c r="G10" s="5">
        <v>12</v>
      </c>
    </row>
    <row r="11" spans="2:7" ht="15.75">
      <c r="B11" s="5">
        <v>12.75</v>
      </c>
      <c r="C11" s="5">
        <v>11.9</v>
      </c>
      <c r="D11" s="5">
        <v>12.5</v>
      </c>
      <c r="E11" s="5">
        <v>12.25</v>
      </c>
      <c r="F11" s="5">
        <v>12.5</v>
      </c>
      <c r="G11" s="5">
        <v>11.9</v>
      </c>
    </row>
    <row r="12" spans="2:7" ht="15.75">
      <c r="B12" s="5">
        <v>12.5</v>
      </c>
      <c r="C12" s="5">
        <v>11.9</v>
      </c>
      <c r="D12" s="5">
        <v>12.5</v>
      </c>
      <c r="E12" s="5">
        <v>11.89</v>
      </c>
      <c r="F12" s="5">
        <v>12.45</v>
      </c>
      <c r="G12" s="5">
        <v>11.9</v>
      </c>
    </row>
    <row r="13" ht="13.5">
      <c r="H13" s="2"/>
    </row>
    <row r="14" spans="2:7" ht="16.5">
      <c r="B14" s="29" t="s">
        <v>15</v>
      </c>
      <c r="C14" s="29"/>
      <c r="D14" s="29"/>
      <c r="E14" s="29"/>
      <c r="F14" s="29"/>
      <c r="G14" s="29"/>
    </row>
    <row r="15" spans="1:7" ht="15.75">
      <c r="A15" s="28" t="s">
        <v>18</v>
      </c>
      <c r="B15" s="5">
        <f aca="true" t="shared" si="0" ref="B15:G23">AVERAGE($B$4:$G$12)</f>
        <v>13.006666666666664</v>
      </c>
      <c r="C15" s="5">
        <f t="shared" si="0"/>
        <v>13.006666666666664</v>
      </c>
      <c r="D15" s="5">
        <f t="shared" si="0"/>
        <v>13.006666666666664</v>
      </c>
      <c r="E15" s="5">
        <f t="shared" si="0"/>
        <v>13.006666666666664</v>
      </c>
      <c r="F15" s="5">
        <f t="shared" si="0"/>
        <v>13.006666666666664</v>
      </c>
      <c r="G15" s="5">
        <f t="shared" si="0"/>
        <v>13.006666666666664</v>
      </c>
    </row>
    <row r="16" spans="1:7" ht="15.75">
      <c r="A16" s="28"/>
      <c r="B16" s="5">
        <f t="shared" si="0"/>
        <v>13.006666666666664</v>
      </c>
      <c r="C16" s="5">
        <f t="shared" si="0"/>
        <v>13.006666666666664</v>
      </c>
      <c r="D16" s="5">
        <f t="shared" si="0"/>
        <v>13.006666666666664</v>
      </c>
      <c r="E16" s="5">
        <f t="shared" si="0"/>
        <v>13.006666666666664</v>
      </c>
      <c r="F16" s="5">
        <f t="shared" si="0"/>
        <v>13.006666666666664</v>
      </c>
      <c r="G16" s="5">
        <f t="shared" si="0"/>
        <v>13.006666666666664</v>
      </c>
    </row>
    <row r="17" spans="1:7" ht="15.75">
      <c r="A17" s="28"/>
      <c r="B17" s="5">
        <f t="shared" si="0"/>
        <v>13.006666666666664</v>
      </c>
      <c r="C17" s="5">
        <f t="shared" si="0"/>
        <v>13.006666666666664</v>
      </c>
      <c r="D17" s="5">
        <f t="shared" si="0"/>
        <v>13.006666666666664</v>
      </c>
      <c r="E17" s="5">
        <f t="shared" si="0"/>
        <v>13.006666666666664</v>
      </c>
      <c r="F17" s="5">
        <f t="shared" si="0"/>
        <v>13.006666666666664</v>
      </c>
      <c r="G17" s="5">
        <f t="shared" si="0"/>
        <v>13.006666666666664</v>
      </c>
    </row>
    <row r="18" spans="1:7" ht="15.75">
      <c r="A18" s="28"/>
      <c r="B18" s="5">
        <f t="shared" si="0"/>
        <v>13.006666666666664</v>
      </c>
      <c r="C18" s="5">
        <f t="shared" si="0"/>
        <v>13.006666666666664</v>
      </c>
      <c r="D18" s="5">
        <f t="shared" si="0"/>
        <v>13.006666666666664</v>
      </c>
      <c r="E18" s="5">
        <f t="shared" si="0"/>
        <v>13.006666666666664</v>
      </c>
      <c r="F18" s="5">
        <f t="shared" si="0"/>
        <v>13.006666666666664</v>
      </c>
      <c r="G18" s="5">
        <f t="shared" si="0"/>
        <v>13.006666666666664</v>
      </c>
    </row>
    <row r="19" spans="1:7" ht="15.75">
      <c r="A19" s="28"/>
      <c r="B19" s="5">
        <f t="shared" si="0"/>
        <v>13.006666666666664</v>
      </c>
      <c r="C19" s="5">
        <f t="shared" si="0"/>
        <v>13.006666666666664</v>
      </c>
      <c r="D19" s="5">
        <f t="shared" si="0"/>
        <v>13.006666666666664</v>
      </c>
      <c r="E19" s="5">
        <f t="shared" si="0"/>
        <v>13.006666666666664</v>
      </c>
      <c r="F19" s="5">
        <f t="shared" si="0"/>
        <v>13.006666666666664</v>
      </c>
      <c r="G19" s="5">
        <f t="shared" si="0"/>
        <v>13.006666666666664</v>
      </c>
    </row>
    <row r="20" spans="1:7" ht="15.75">
      <c r="A20" s="28"/>
      <c r="B20" s="5">
        <f t="shared" si="0"/>
        <v>13.006666666666664</v>
      </c>
      <c r="C20" s="5">
        <f t="shared" si="0"/>
        <v>13.006666666666664</v>
      </c>
      <c r="D20" s="5">
        <f t="shared" si="0"/>
        <v>13.006666666666664</v>
      </c>
      <c r="E20" s="5">
        <f t="shared" si="0"/>
        <v>13.006666666666664</v>
      </c>
      <c r="F20" s="5">
        <f t="shared" si="0"/>
        <v>13.006666666666664</v>
      </c>
      <c r="G20" s="5">
        <f t="shared" si="0"/>
        <v>13.006666666666664</v>
      </c>
    </row>
    <row r="21" spans="1:7" ht="15.75">
      <c r="A21" s="28"/>
      <c r="B21" s="5">
        <f t="shared" si="0"/>
        <v>13.006666666666664</v>
      </c>
      <c r="C21" s="5">
        <f t="shared" si="0"/>
        <v>13.006666666666664</v>
      </c>
      <c r="D21" s="5">
        <f t="shared" si="0"/>
        <v>13.006666666666664</v>
      </c>
      <c r="E21" s="5">
        <f t="shared" si="0"/>
        <v>13.006666666666664</v>
      </c>
      <c r="F21" s="5">
        <f t="shared" si="0"/>
        <v>13.006666666666664</v>
      </c>
      <c r="G21" s="5">
        <f t="shared" si="0"/>
        <v>13.006666666666664</v>
      </c>
    </row>
    <row r="22" spans="1:7" ht="15.75">
      <c r="A22" s="28"/>
      <c r="B22" s="5">
        <f t="shared" si="0"/>
        <v>13.006666666666664</v>
      </c>
      <c r="C22" s="5">
        <f t="shared" si="0"/>
        <v>13.006666666666664</v>
      </c>
      <c r="D22" s="5">
        <f t="shared" si="0"/>
        <v>13.006666666666664</v>
      </c>
      <c r="E22" s="5">
        <f t="shared" si="0"/>
        <v>13.006666666666664</v>
      </c>
      <c r="F22" s="5">
        <f t="shared" si="0"/>
        <v>13.006666666666664</v>
      </c>
      <c r="G22" s="5">
        <f t="shared" si="0"/>
        <v>13.006666666666664</v>
      </c>
    </row>
    <row r="23" spans="1:7" ht="15.75">
      <c r="A23" s="28"/>
      <c r="B23" s="5">
        <f t="shared" si="0"/>
        <v>13.006666666666664</v>
      </c>
      <c r="C23" s="5">
        <f t="shared" si="0"/>
        <v>13.006666666666664</v>
      </c>
      <c r="D23" s="5">
        <f t="shared" si="0"/>
        <v>13.006666666666664</v>
      </c>
      <c r="E23" s="5">
        <f t="shared" si="0"/>
        <v>13.006666666666664</v>
      </c>
      <c r="F23" s="5">
        <f t="shared" si="0"/>
        <v>13.006666666666664</v>
      </c>
      <c r="G23" s="5">
        <f t="shared" si="0"/>
        <v>13.006666666666664</v>
      </c>
    </row>
    <row r="25" spans="2:7" ht="19.5">
      <c r="B25" s="29" t="s">
        <v>16</v>
      </c>
      <c r="C25" s="29"/>
      <c r="D25" s="29"/>
      <c r="E25" s="29"/>
      <c r="F25" s="29"/>
      <c r="G25" s="29"/>
    </row>
    <row r="26" spans="1:7" ht="15.75">
      <c r="A26" s="28" t="s">
        <v>19</v>
      </c>
      <c r="B26" s="5">
        <f aca="true" t="shared" si="1" ref="B26:G34">AVERAGE(B$4:B$12)-B15</f>
        <v>0.18777777777778049</v>
      </c>
      <c r="C26" s="5">
        <f t="shared" si="1"/>
        <v>-0.39555555555555166</v>
      </c>
      <c r="D26" s="5">
        <f t="shared" si="1"/>
        <v>0.3000000000000007</v>
      </c>
      <c r="E26" s="5">
        <f t="shared" si="1"/>
        <v>0.2377777777777812</v>
      </c>
      <c r="F26" s="5">
        <f t="shared" si="1"/>
        <v>0.4766666666666701</v>
      </c>
      <c r="G26" s="5">
        <f t="shared" si="1"/>
        <v>-0.8066666666666631</v>
      </c>
    </row>
    <row r="27" spans="1:7" ht="15.75">
      <c r="A27" s="28"/>
      <c r="B27" s="5">
        <f t="shared" si="1"/>
        <v>0.18777777777778049</v>
      </c>
      <c r="C27" s="5">
        <f t="shared" si="1"/>
        <v>-0.39555555555555166</v>
      </c>
      <c r="D27" s="5">
        <f t="shared" si="1"/>
        <v>0.3000000000000007</v>
      </c>
      <c r="E27" s="5">
        <f t="shared" si="1"/>
        <v>0.2377777777777812</v>
      </c>
      <c r="F27" s="5">
        <f t="shared" si="1"/>
        <v>0.4766666666666701</v>
      </c>
      <c r="G27" s="5">
        <f t="shared" si="1"/>
        <v>-0.8066666666666631</v>
      </c>
    </row>
    <row r="28" spans="1:7" ht="15.75">
      <c r="A28" s="28"/>
      <c r="B28" s="5">
        <f t="shared" si="1"/>
        <v>0.18777777777778049</v>
      </c>
      <c r="C28" s="5">
        <f t="shared" si="1"/>
        <v>-0.39555555555555166</v>
      </c>
      <c r="D28" s="5">
        <f t="shared" si="1"/>
        <v>0.3000000000000007</v>
      </c>
      <c r="E28" s="5">
        <f t="shared" si="1"/>
        <v>0.2377777777777812</v>
      </c>
      <c r="F28" s="5">
        <f t="shared" si="1"/>
        <v>0.4766666666666701</v>
      </c>
      <c r="G28" s="5">
        <f t="shared" si="1"/>
        <v>-0.8066666666666631</v>
      </c>
    </row>
    <row r="29" spans="1:7" ht="15.75">
      <c r="A29" s="28"/>
      <c r="B29" s="5">
        <f t="shared" si="1"/>
        <v>0.18777777777778049</v>
      </c>
      <c r="C29" s="5">
        <f t="shared" si="1"/>
        <v>-0.39555555555555166</v>
      </c>
      <c r="D29" s="5">
        <f t="shared" si="1"/>
        <v>0.3000000000000007</v>
      </c>
      <c r="E29" s="5">
        <f t="shared" si="1"/>
        <v>0.2377777777777812</v>
      </c>
      <c r="F29" s="5">
        <f t="shared" si="1"/>
        <v>0.4766666666666701</v>
      </c>
      <c r="G29" s="5">
        <f t="shared" si="1"/>
        <v>-0.8066666666666631</v>
      </c>
    </row>
    <row r="30" spans="1:7" ht="15.75">
      <c r="A30" s="28"/>
      <c r="B30" s="5">
        <f t="shared" si="1"/>
        <v>0.18777777777778049</v>
      </c>
      <c r="C30" s="5">
        <f t="shared" si="1"/>
        <v>-0.39555555555555166</v>
      </c>
      <c r="D30" s="5">
        <f t="shared" si="1"/>
        <v>0.3000000000000007</v>
      </c>
      <c r="E30" s="5">
        <f t="shared" si="1"/>
        <v>0.2377777777777812</v>
      </c>
      <c r="F30" s="5">
        <f t="shared" si="1"/>
        <v>0.4766666666666701</v>
      </c>
      <c r="G30" s="5">
        <f t="shared" si="1"/>
        <v>-0.8066666666666631</v>
      </c>
    </row>
    <row r="31" spans="1:7" ht="15.75">
      <c r="A31" s="28"/>
      <c r="B31" s="5">
        <f t="shared" si="1"/>
        <v>0.18777777777778049</v>
      </c>
      <c r="C31" s="5">
        <f t="shared" si="1"/>
        <v>-0.39555555555555166</v>
      </c>
      <c r="D31" s="5">
        <f t="shared" si="1"/>
        <v>0.3000000000000007</v>
      </c>
      <c r="E31" s="5">
        <f t="shared" si="1"/>
        <v>0.2377777777777812</v>
      </c>
      <c r="F31" s="5">
        <f t="shared" si="1"/>
        <v>0.4766666666666701</v>
      </c>
      <c r="G31" s="5">
        <f t="shared" si="1"/>
        <v>-0.8066666666666631</v>
      </c>
    </row>
    <row r="32" spans="1:7" ht="15.75">
      <c r="A32" s="28"/>
      <c r="B32" s="5">
        <f t="shared" si="1"/>
        <v>0.18777777777778049</v>
      </c>
      <c r="C32" s="5">
        <f t="shared" si="1"/>
        <v>-0.39555555555555166</v>
      </c>
      <c r="D32" s="5">
        <f t="shared" si="1"/>
        <v>0.3000000000000007</v>
      </c>
      <c r="E32" s="5">
        <f t="shared" si="1"/>
        <v>0.2377777777777812</v>
      </c>
      <c r="F32" s="5">
        <f t="shared" si="1"/>
        <v>0.4766666666666701</v>
      </c>
      <c r="G32" s="5">
        <f t="shared" si="1"/>
        <v>-0.8066666666666631</v>
      </c>
    </row>
    <row r="33" spans="1:7" ht="15.75">
      <c r="A33" s="28"/>
      <c r="B33" s="5">
        <f t="shared" si="1"/>
        <v>0.18777777777778049</v>
      </c>
      <c r="C33" s="5">
        <f t="shared" si="1"/>
        <v>-0.39555555555555166</v>
      </c>
      <c r="D33" s="5">
        <f t="shared" si="1"/>
        <v>0.3000000000000007</v>
      </c>
      <c r="E33" s="5">
        <f t="shared" si="1"/>
        <v>0.2377777777777812</v>
      </c>
      <c r="F33" s="5">
        <f t="shared" si="1"/>
        <v>0.4766666666666701</v>
      </c>
      <c r="G33" s="5">
        <f t="shared" si="1"/>
        <v>-0.8066666666666631</v>
      </c>
    </row>
    <row r="34" spans="1:7" ht="15.75">
      <c r="A34" s="28"/>
      <c r="B34" s="5">
        <f t="shared" si="1"/>
        <v>0.18777777777778049</v>
      </c>
      <c r="C34" s="5">
        <f t="shared" si="1"/>
        <v>-0.39555555555555166</v>
      </c>
      <c r="D34" s="5">
        <f t="shared" si="1"/>
        <v>0.3000000000000007</v>
      </c>
      <c r="E34" s="5">
        <f t="shared" si="1"/>
        <v>0.2377777777777812</v>
      </c>
      <c r="F34" s="5">
        <f t="shared" si="1"/>
        <v>0.4766666666666701</v>
      </c>
      <c r="G34" s="5">
        <f t="shared" si="1"/>
        <v>-0.8066666666666631</v>
      </c>
    </row>
    <row r="36" spans="2:7" ht="19.5">
      <c r="B36" s="29" t="s">
        <v>17</v>
      </c>
      <c r="C36" s="29"/>
      <c r="D36" s="29"/>
      <c r="E36" s="29"/>
      <c r="F36" s="29"/>
      <c r="G36" s="29"/>
    </row>
    <row r="37" spans="1:7" ht="15.75">
      <c r="A37" s="28" t="s">
        <v>19</v>
      </c>
      <c r="B37" s="5">
        <f aca="true" t="shared" si="2" ref="B37:G45">B4-B15-B26</f>
        <v>0.5555555555555554</v>
      </c>
      <c r="C37" s="5">
        <f t="shared" si="2"/>
        <v>1.6388888888888875</v>
      </c>
      <c r="D37" s="5">
        <f t="shared" si="2"/>
        <v>0.6933333333333351</v>
      </c>
      <c r="E37" s="5">
        <f t="shared" si="2"/>
        <v>1.7555555555555546</v>
      </c>
      <c r="F37" s="5">
        <f t="shared" si="2"/>
        <v>1.0166666666666657</v>
      </c>
      <c r="G37" s="5">
        <f t="shared" si="2"/>
        <v>1.299999999999999</v>
      </c>
    </row>
    <row r="38" spans="1:9" ht="15.75">
      <c r="A38" s="28"/>
      <c r="B38" s="5">
        <f t="shared" si="2"/>
        <v>0.5555555555555554</v>
      </c>
      <c r="C38" s="5">
        <f t="shared" si="2"/>
        <v>0.3888888888888875</v>
      </c>
      <c r="D38" s="5">
        <f t="shared" si="2"/>
        <v>0.6933333333333351</v>
      </c>
      <c r="E38" s="5">
        <f t="shared" si="2"/>
        <v>0.7555555555555546</v>
      </c>
      <c r="F38" s="5">
        <f t="shared" si="2"/>
        <v>0.5166666666666657</v>
      </c>
      <c r="G38" s="5">
        <f t="shared" si="2"/>
        <v>0.049999999999998934</v>
      </c>
      <c r="I38" s="2"/>
    </row>
    <row r="39" spans="1:7" ht="15.75">
      <c r="A39" s="28"/>
      <c r="B39" s="5">
        <f t="shared" si="2"/>
        <v>0.30555555555555536</v>
      </c>
      <c r="C39" s="5">
        <f t="shared" si="2"/>
        <v>0.1388888888888875</v>
      </c>
      <c r="D39" s="5">
        <f t="shared" si="2"/>
        <v>0.20333333333333492</v>
      </c>
      <c r="E39" s="5">
        <f t="shared" si="2"/>
        <v>0.5055555555555546</v>
      </c>
      <c r="F39" s="5">
        <f t="shared" si="2"/>
        <v>0.5166666666666657</v>
      </c>
      <c r="G39" s="5">
        <f t="shared" si="2"/>
        <v>0.049999999999998934</v>
      </c>
    </row>
    <row r="40" spans="1:7" ht="15.75">
      <c r="A40" s="28"/>
      <c r="B40" s="5">
        <f t="shared" si="2"/>
        <v>0.30555555555555536</v>
      </c>
      <c r="C40" s="5">
        <f t="shared" si="2"/>
        <v>-0.11111111111111249</v>
      </c>
      <c r="D40" s="5">
        <f t="shared" si="2"/>
        <v>0.19333333333333513</v>
      </c>
      <c r="E40" s="5">
        <f t="shared" si="2"/>
        <v>0.3455555555555545</v>
      </c>
      <c r="F40" s="5">
        <f t="shared" si="2"/>
        <v>0.4166666666666661</v>
      </c>
      <c r="G40" s="5">
        <f t="shared" si="2"/>
        <v>-0.20000000000000107</v>
      </c>
    </row>
    <row r="41" spans="1:7" ht="15.75">
      <c r="A41" s="28"/>
      <c r="B41" s="5">
        <f t="shared" si="2"/>
        <v>-0.19444444444444464</v>
      </c>
      <c r="C41" s="5">
        <f t="shared" si="2"/>
        <v>-0.11111111111111249</v>
      </c>
      <c r="D41" s="5">
        <f t="shared" si="2"/>
        <v>0.19333333333333513</v>
      </c>
      <c r="E41" s="5">
        <f t="shared" si="2"/>
        <v>0.005555555555554648</v>
      </c>
      <c r="F41" s="5">
        <f t="shared" si="2"/>
        <v>0.2666666666666657</v>
      </c>
      <c r="G41" s="5">
        <f t="shared" si="2"/>
        <v>-0.20000000000000107</v>
      </c>
    </row>
    <row r="42" spans="1:7" ht="15.75">
      <c r="A42" s="28"/>
      <c r="B42" s="5">
        <f t="shared" si="2"/>
        <v>-0.19444444444444464</v>
      </c>
      <c r="C42" s="5">
        <f t="shared" si="2"/>
        <v>-0.21111111111111214</v>
      </c>
      <c r="D42" s="5">
        <f t="shared" si="2"/>
        <v>-0.05666666666666487</v>
      </c>
      <c r="E42" s="5">
        <f t="shared" si="2"/>
        <v>-0.2744444444444447</v>
      </c>
      <c r="F42" s="5">
        <f t="shared" si="2"/>
        <v>-0.23333333333333428</v>
      </c>
      <c r="G42" s="5">
        <f t="shared" si="2"/>
        <v>-0.20000000000000107</v>
      </c>
    </row>
    <row r="43" spans="1:7" ht="15.75">
      <c r="A43" s="28"/>
      <c r="B43" s="5">
        <f t="shared" si="2"/>
        <v>-0.19444444444444464</v>
      </c>
      <c r="C43" s="5">
        <f t="shared" si="2"/>
        <v>-0.3111111111111118</v>
      </c>
      <c r="D43" s="5">
        <f t="shared" si="2"/>
        <v>-0.30666666666666487</v>
      </c>
      <c r="E43" s="5">
        <f t="shared" si="2"/>
        <v>-0.7444444444444454</v>
      </c>
      <c r="F43" s="5">
        <f t="shared" si="2"/>
        <v>-0.4833333333333343</v>
      </c>
      <c r="G43" s="5">
        <f t="shared" si="2"/>
        <v>-0.20000000000000107</v>
      </c>
    </row>
    <row r="44" spans="1:7" ht="15.75">
      <c r="A44" s="28"/>
      <c r="B44" s="5">
        <f t="shared" si="2"/>
        <v>-0.44444444444444464</v>
      </c>
      <c r="C44" s="5">
        <f t="shared" si="2"/>
        <v>-0.7111111111111121</v>
      </c>
      <c r="D44" s="5">
        <f t="shared" si="2"/>
        <v>-0.8066666666666649</v>
      </c>
      <c r="E44" s="5">
        <f t="shared" si="2"/>
        <v>-0.9944444444444454</v>
      </c>
      <c r="F44" s="5">
        <f t="shared" si="2"/>
        <v>-0.9833333333333343</v>
      </c>
      <c r="G44" s="5">
        <f t="shared" si="2"/>
        <v>-0.3000000000000007</v>
      </c>
    </row>
    <row r="45" spans="1:7" ht="15.75">
      <c r="A45" s="28"/>
      <c r="B45" s="5">
        <f t="shared" si="2"/>
        <v>-0.6944444444444446</v>
      </c>
      <c r="C45" s="5">
        <f t="shared" si="2"/>
        <v>-0.7111111111111121</v>
      </c>
      <c r="D45" s="5">
        <f t="shared" si="2"/>
        <v>-0.8066666666666649</v>
      </c>
      <c r="E45" s="5">
        <f t="shared" si="2"/>
        <v>-1.3544444444444448</v>
      </c>
      <c r="F45" s="5">
        <f t="shared" si="2"/>
        <v>-1.033333333333335</v>
      </c>
      <c r="G45" s="5">
        <f t="shared" si="2"/>
        <v>-0.3000000000000007</v>
      </c>
    </row>
  </sheetData>
  <mergeCells count="8">
    <mergeCell ref="B1:G1"/>
    <mergeCell ref="B2:G2"/>
    <mergeCell ref="A37:A45"/>
    <mergeCell ref="B14:G14"/>
    <mergeCell ref="B25:G25"/>
    <mergeCell ref="B36:G36"/>
    <mergeCell ref="A15:A23"/>
    <mergeCell ref="A26:A3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A1" sqref="A1:F1"/>
    </sheetView>
  </sheetViews>
  <sheetFormatPr defaultColWidth="9.140625" defaultRowHeight="13.5"/>
  <cols>
    <col min="1" max="6" width="14.57421875" style="0" customWidth="1"/>
    <col min="7" max="7" width="18.7109375" style="0" bestFit="1" customWidth="1"/>
  </cols>
  <sheetData>
    <row r="1" spans="1:6" ht="16.5">
      <c r="A1" s="26"/>
      <c r="B1" s="26"/>
      <c r="C1" s="26"/>
      <c r="D1" s="26"/>
      <c r="E1" s="26"/>
      <c r="F1" s="26"/>
    </row>
    <row r="2" spans="1:6" ht="19.5">
      <c r="A2" s="27" t="s">
        <v>14</v>
      </c>
      <c r="B2" s="27"/>
      <c r="C2" s="27"/>
      <c r="D2" s="27"/>
      <c r="E2" s="27"/>
      <c r="F2" s="27"/>
    </row>
    <row r="3" spans="1:6" s="1" customFormat="1" ht="16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.75">
      <c r="A4" s="5">
        <v>13.75</v>
      </c>
      <c r="B4" s="5">
        <v>14.25</v>
      </c>
      <c r="C4" s="5">
        <v>14</v>
      </c>
      <c r="D4" s="5">
        <v>15</v>
      </c>
      <c r="E4" s="5">
        <v>14.5</v>
      </c>
      <c r="F4" s="5">
        <v>13.5</v>
      </c>
    </row>
    <row r="5" spans="1:6" ht="15.75">
      <c r="A5" s="5">
        <v>13.75</v>
      </c>
      <c r="B5" s="5">
        <v>13</v>
      </c>
      <c r="C5" s="5">
        <v>14</v>
      </c>
      <c r="D5" s="5">
        <v>14</v>
      </c>
      <c r="E5" s="5">
        <v>14</v>
      </c>
      <c r="F5" s="5">
        <v>12.25</v>
      </c>
    </row>
    <row r="6" spans="1:6" ht="15.75">
      <c r="A6" s="5">
        <v>13.5</v>
      </c>
      <c r="B6" s="5">
        <v>12.75</v>
      </c>
      <c r="C6" s="5">
        <v>13.51</v>
      </c>
      <c r="D6" s="5">
        <v>13.75</v>
      </c>
      <c r="E6" s="5">
        <v>14</v>
      </c>
      <c r="F6" s="5">
        <v>12.25</v>
      </c>
    </row>
    <row r="7" spans="1:6" ht="15.75">
      <c r="A7" s="5">
        <v>13.5</v>
      </c>
      <c r="B7" s="5">
        <v>12.5</v>
      </c>
      <c r="C7" s="5">
        <v>13.5</v>
      </c>
      <c r="D7" s="5">
        <v>13.59</v>
      </c>
      <c r="E7" s="5">
        <v>13.9</v>
      </c>
      <c r="F7" s="5">
        <v>12</v>
      </c>
    </row>
    <row r="8" spans="1:6" ht="15.75">
      <c r="A8" s="5">
        <v>13</v>
      </c>
      <c r="B8" s="5">
        <v>12.5</v>
      </c>
      <c r="C8" s="5">
        <v>13.5</v>
      </c>
      <c r="D8" s="5">
        <v>13.25</v>
      </c>
      <c r="E8" s="5">
        <v>13.75</v>
      </c>
      <c r="F8" s="5">
        <v>12</v>
      </c>
    </row>
    <row r="9" spans="1:6" ht="15.75">
      <c r="A9" s="5">
        <v>13</v>
      </c>
      <c r="B9" s="5">
        <v>12.4</v>
      </c>
      <c r="C9" s="5">
        <v>13.25</v>
      </c>
      <c r="D9" s="5">
        <v>12.97</v>
      </c>
      <c r="E9" s="5">
        <v>13.25</v>
      </c>
      <c r="F9" s="5">
        <v>12</v>
      </c>
    </row>
    <row r="10" spans="1:6" ht="15.75">
      <c r="A10" s="5">
        <v>13</v>
      </c>
      <c r="B10" s="5">
        <v>12.3</v>
      </c>
      <c r="C10" s="5">
        <v>13</v>
      </c>
      <c r="D10" s="5">
        <v>12.5</v>
      </c>
      <c r="E10" s="5">
        <v>13</v>
      </c>
      <c r="F10" s="5">
        <v>12</v>
      </c>
    </row>
    <row r="11" spans="1:6" ht="15.75">
      <c r="A11" s="5">
        <v>12.75</v>
      </c>
      <c r="B11" s="5">
        <v>11.9</v>
      </c>
      <c r="C11" s="5">
        <v>12.5</v>
      </c>
      <c r="D11" s="5">
        <v>12.25</v>
      </c>
      <c r="E11" s="5">
        <v>12.5</v>
      </c>
      <c r="F11" s="5">
        <v>11.9</v>
      </c>
    </row>
    <row r="12" spans="1:6" ht="15.75">
      <c r="A12" s="5">
        <v>12.5</v>
      </c>
      <c r="B12" s="5">
        <v>11.9</v>
      </c>
      <c r="C12" s="5">
        <v>12.5</v>
      </c>
      <c r="D12" s="5">
        <v>11.89</v>
      </c>
      <c r="E12" s="5">
        <v>12.45</v>
      </c>
      <c r="F12" s="5">
        <v>11.9</v>
      </c>
    </row>
    <row r="13" ht="13.5">
      <c r="G13" s="2"/>
    </row>
    <row r="14" spans="2:6" ht="16.5">
      <c r="B14" s="10"/>
      <c r="C14" s="29" t="s">
        <v>15</v>
      </c>
      <c r="D14" s="29"/>
      <c r="E14" s="10"/>
      <c r="F14" s="10"/>
    </row>
    <row r="15" spans="1:6" ht="15.75" customHeight="1">
      <c r="A15" s="30">
        <v>13.006666666666664</v>
      </c>
      <c r="B15" s="30"/>
      <c r="C15" s="30"/>
      <c r="D15" s="30"/>
      <c r="E15" s="30"/>
      <c r="F15" s="30"/>
    </row>
    <row r="16" spans="1:6" ht="15.75" customHeight="1">
      <c r="A16" s="9"/>
      <c r="B16" s="9"/>
      <c r="C16" s="9"/>
      <c r="D16" s="9"/>
      <c r="E16" s="9"/>
      <c r="F16" s="9"/>
    </row>
    <row r="18" spans="1:6" ht="18.75">
      <c r="A18" s="27" t="s">
        <v>21</v>
      </c>
      <c r="B18" s="27"/>
      <c r="C18" s="27"/>
      <c r="D18" s="27"/>
      <c r="E18" s="27"/>
      <c r="F18" s="27"/>
    </row>
    <row r="19" spans="1:6" ht="16.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</row>
    <row r="20" spans="1:12" ht="15.75" customHeight="1">
      <c r="A20" s="5">
        <v>0.18777777777778049</v>
      </c>
      <c r="B20" s="5">
        <v>-0.39555555555555166</v>
      </c>
      <c r="C20" s="5">
        <v>0.3000000000000007</v>
      </c>
      <c r="D20" s="5">
        <v>0.2377777777777812</v>
      </c>
      <c r="E20" s="5">
        <v>0.4766666666666701</v>
      </c>
      <c r="F20" s="5">
        <v>-0.8066666666666631</v>
      </c>
      <c r="G20" s="11"/>
      <c r="H20" s="11"/>
      <c r="I20" s="11"/>
      <c r="J20" s="11"/>
      <c r="K20" s="11"/>
      <c r="L20" s="11"/>
    </row>
    <row r="21" spans="1:7" ht="15.75" customHeight="1">
      <c r="A21" s="5"/>
      <c r="B21" s="5"/>
      <c r="C21" s="5"/>
      <c r="D21" s="5"/>
      <c r="E21" s="5"/>
      <c r="F21" s="5"/>
      <c r="G21" s="11"/>
    </row>
    <row r="23" spans="1:6" ht="18.75">
      <c r="A23" s="29" t="s">
        <v>20</v>
      </c>
      <c r="B23" s="29"/>
      <c r="C23" s="29"/>
      <c r="D23" s="29"/>
      <c r="E23" s="29"/>
      <c r="F23" s="29"/>
    </row>
    <row r="24" spans="1:6" ht="15.75" customHeight="1">
      <c r="A24" s="5">
        <v>0.5555555555555554</v>
      </c>
      <c r="B24" s="5">
        <v>1.6388888888888875</v>
      </c>
      <c r="C24" s="5">
        <v>0.6933333333333351</v>
      </c>
      <c r="D24" s="5">
        <v>1.7555555555555546</v>
      </c>
      <c r="E24" s="5">
        <v>1.0166666666666657</v>
      </c>
      <c r="F24" s="5">
        <v>1.3</v>
      </c>
    </row>
    <row r="25" spans="1:8" ht="15.75" customHeight="1">
      <c r="A25" s="5">
        <v>0.5555555555555554</v>
      </c>
      <c r="B25" s="5">
        <v>0.3888888888888875</v>
      </c>
      <c r="C25" s="5">
        <v>0.6933333333333351</v>
      </c>
      <c r="D25" s="5">
        <v>0.7555555555555546</v>
      </c>
      <c r="E25" s="5">
        <v>0.5166666666666657</v>
      </c>
      <c r="F25" s="5">
        <v>0.049999999999998934</v>
      </c>
      <c r="H25" s="2"/>
    </row>
    <row r="26" spans="1:6" ht="15.75" customHeight="1">
      <c r="A26" s="5">
        <v>0.30555555555555536</v>
      </c>
      <c r="B26" s="5">
        <v>0.1388888888888875</v>
      </c>
      <c r="C26" s="5">
        <v>0.20333333333333492</v>
      </c>
      <c r="D26" s="5">
        <v>0.5055555555555546</v>
      </c>
      <c r="E26" s="5">
        <v>0.5166666666666657</v>
      </c>
      <c r="F26" s="5">
        <v>0.049999999999998934</v>
      </c>
    </row>
    <row r="27" spans="1:6" ht="15.75" customHeight="1">
      <c r="A27" s="5">
        <v>0.30555555555555536</v>
      </c>
      <c r="B27" s="5">
        <v>-0.11111111111111249</v>
      </c>
      <c r="C27" s="5">
        <v>0.19333333333333513</v>
      </c>
      <c r="D27" s="5">
        <v>0.3455555555555545</v>
      </c>
      <c r="E27" s="5">
        <v>0.4166666666666661</v>
      </c>
      <c r="F27" s="5">
        <v>-0.20000000000000107</v>
      </c>
    </row>
    <row r="28" spans="1:6" ht="15.75" customHeight="1">
      <c r="A28" s="5">
        <v>-0.19444444444444464</v>
      </c>
      <c r="B28" s="5">
        <v>-0.11111111111111249</v>
      </c>
      <c r="C28" s="5">
        <v>0.19333333333333513</v>
      </c>
      <c r="D28" s="5">
        <v>0.005555555555554648</v>
      </c>
      <c r="E28" s="5">
        <v>0.2666666666666657</v>
      </c>
      <c r="F28" s="5">
        <v>-0.20000000000000107</v>
      </c>
    </row>
    <row r="29" spans="1:6" ht="15.75" customHeight="1">
      <c r="A29" s="5">
        <v>-0.19444444444444464</v>
      </c>
      <c r="B29" s="5">
        <v>-0.21111111111111214</v>
      </c>
      <c r="C29" s="5">
        <v>-0.05666666666666487</v>
      </c>
      <c r="D29" s="5">
        <v>-0.2744444444444447</v>
      </c>
      <c r="E29" s="5">
        <v>-0.23333333333333428</v>
      </c>
      <c r="F29" s="5">
        <v>-0.20000000000000107</v>
      </c>
    </row>
    <row r="30" spans="1:6" ht="15.75" customHeight="1">
      <c r="A30" s="5">
        <v>-0.19444444444444464</v>
      </c>
      <c r="B30" s="5">
        <v>-0.3111111111111118</v>
      </c>
      <c r="C30" s="5">
        <v>-0.30666666666666487</v>
      </c>
      <c r="D30" s="5">
        <v>-0.7444444444444454</v>
      </c>
      <c r="E30" s="5">
        <v>-0.4833333333333343</v>
      </c>
      <c r="F30" s="5">
        <v>-0.20000000000000107</v>
      </c>
    </row>
    <row r="31" spans="1:6" ht="15.75" customHeight="1">
      <c r="A31" s="5">
        <v>-0.44444444444444464</v>
      </c>
      <c r="B31" s="5">
        <v>-0.7111111111111121</v>
      </c>
      <c r="C31" s="5">
        <v>-0.8066666666666649</v>
      </c>
      <c r="D31" s="5">
        <v>-0.9944444444444454</v>
      </c>
      <c r="E31" s="5">
        <v>-0.9833333333333343</v>
      </c>
      <c r="F31" s="5">
        <v>-0.3000000000000007</v>
      </c>
    </row>
    <row r="32" spans="1:6" ht="15.75" customHeight="1">
      <c r="A32" s="5">
        <v>-0.6944444444444446</v>
      </c>
      <c r="B32" s="5">
        <v>-0.7111111111111121</v>
      </c>
      <c r="C32" s="5">
        <v>-0.8066666666666649</v>
      </c>
      <c r="D32" s="5">
        <v>-1.3544444444444448</v>
      </c>
      <c r="E32" s="5">
        <v>-1.033333333333335</v>
      </c>
      <c r="F32" s="5">
        <v>-0.3000000000000007</v>
      </c>
    </row>
  </sheetData>
  <mergeCells count="6">
    <mergeCell ref="A18:F18"/>
    <mergeCell ref="A23:F23"/>
    <mergeCell ref="A1:F1"/>
    <mergeCell ref="A2:F2"/>
    <mergeCell ref="A15:F15"/>
    <mergeCell ref="C14:D1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showGridLines="0" workbookViewId="0" topLeftCell="A1">
      <selection activeCell="A1" sqref="A1"/>
    </sheetView>
  </sheetViews>
  <sheetFormatPr defaultColWidth="9.140625" defaultRowHeight="13.5"/>
  <cols>
    <col min="1" max="1" width="4.00390625" style="32" customWidth="1"/>
    <col min="2" max="7" width="13.57421875" style="32" customWidth="1"/>
    <col min="8" max="8" width="2.7109375" style="32" customWidth="1"/>
    <col min="9" max="14" width="9.140625" style="32" customWidth="1"/>
    <col min="15" max="15" width="2.7109375" style="32" customWidth="1"/>
    <col min="16" max="16" width="12.28125" style="32" customWidth="1"/>
    <col min="17" max="17" width="2.7109375" style="32" customWidth="1"/>
    <col min="18" max="18" width="9.57421875" style="32" bestFit="1" customWidth="1"/>
    <col min="19" max="19" width="2.7109375" style="32" customWidth="1"/>
    <col min="20" max="20" width="11.00390625" style="32" bestFit="1" customWidth="1"/>
    <col min="21" max="21" width="2.7109375" style="32" customWidth="1"/>
    <col min="22" max="22" width="14.00390625" style="32" bestFit="1" customWidth="1"/>
    <col min="23" max="23" width="2.7109375" style="32" customWidth="1"/>
    <col min="24" max="24" width="11.57421875" style="32" bestFit="1" customWidth="1"/>
    <col min="25" max="16384" width="9.140625" style="32" customWidth="1"/>
  </cols>
  <sheetData>
    <row r="1" spans="2:7" ht="16.5">
      <c r="B1" s="26"/>
      <c r="C1" s="26"/>
      <c r="D1" s="26"/>
      <c r="E1" s="26"/>
      <c r="F1" s="26"/>
      <c r="G1" s="26"/>
    </row>
    <row r="2" spans="2:7" ht="19.5">
      <c r="B2" s="27" t="s">
        <v>14</v>
      </c>
      <c r="C2" s="27"/>
      <c r="D2" s="27"/>
      <c r="E2" s="27"/>
      <c r="F2" s="27"/>
      <c r="G2" s="27"/>
    </row>
    <row r="3" spans="2:7" s="33" customFormat="1" ht="16.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.75">
      <c r="B4" s="5">
        <v>13.75</v>
      </c>
      <c r="C4" s="5">
        <v>14.25</v>
      </c>
      <c r="D4" s="5">
        <v>14</v>
      </c>
      <c r="E4" s="5">
        <v>15</v>
      </c>
      <c r="F4" s="5">
        <v>14.5</v>
      </c>
      <c r="G4" s="5">
        <v>13.5</v>
      </c>
    </row>
    <row r="5" spans="2:7" ht="15.75">
      <c r="B5" s="5">
        <v>13.75</v>
      </c>
      <c r="C5" s="5">
        <v>13</v>
      </c>
      <c r="D5" s="5">
        <v>14</v>
      </c>
      <c r="E5" s="5">
        <v>14</v>
      </c>
      <c r="F5" s="5">
        <v>14</v>
      </c>
      <c r="G5" s="5">
        <v>12.25</v>
      </c>
    </row>
    <row r="6" spans="2:7" ht="15.75">
      <c r="B6" s="5">
        <v>13.5</v>
      </c>
      <c r="C6" s="5">
        <v>12.75</v>
      </c>
      <c r="D6" s="5">
        <v>13.51</v>
      </c>
      <c r="E6" s="5">
        <v>13.75</v>
      </c>
      <c r="F6" s="5">
        <v>14</v>
      </c>
      <c r="G6" s="5">
        <v>12.25</v>
      </c>
    </row>
    <row r="7" spans="2:7" ht="15.75">
      <c r="B7" s="5">
        <v>13.5</v>
      </c>
      <c r="C7" s="5">
        <v>12.5</v>
      </c>
      <c r="D7" s="5">
        <v>13.5</v>
      </c>
      <c r="E7" s="5">
        <v>13.59</v>
      </c>
      <c r="F7" s="5">
        <v>13.9</v>
      </c>
      <c r="G7" s="5">
        <v>12</v>
      </c>
    </row>
    <row r="8" spans="2:7" ht="15.75">
      <c r="B8" s="5">
        <v>13</v>
      </c>
      <c r="C8" s="5">
        <v>12.5</v>
      </c>
      <c r="D8" s="5">
        <v>13.5</v>
      </c>
      <c r="E8" s="5">
        <v>13.25</v>
      </c>
      <c r="F8" s="5">
        <v>13.75</v>
      </c>
      <c r="G8" s="5">
        <v>12</v>
      </c>
    </row>
    <row r="9" spans="2:7" ht="15.75">
      <c r="B9" s="5">
        <v>13</v>
      </c>
      <c r="C9" s="5">
        <v>12.4</v>
      </c>
      <c r="D9" s="5">
        <v>13.25</v>
      </c>
      <c r="E9" s="5">
        <v>12.97</v>
      </c>
      <c r="F9" s="5">
        <v>13.25</v>
      </c>
      <c r="G9" s="5">
        <v>12</v>
      </c>
    </row>
    <row r="10" spans="2:7" ht="15.75">
      <c r="B10" s="5">
        <v>13</v>
      </c>
      <c r="C10" s="5">
        <v>12.3</v>
      </c>
      <c r="D10" s="5">
        <v>13</v>
      </c>
      <c r="E10" s="5">
        <v>12.5</v>
      </c>
      <c r="F10" s="5">
        <v>13</v>
      </c>
      <c r="G10" s="5">
        <v>12</v>
      </c>
    </row>
    <row r="11" spans="2:7" ht="15.75">
      <c r="B11" s="5">
        <v>12.75</v>
      </c>
      <c r="C11" s="5">
        <v>11.9</v>
      </c>
      <c r="D11" s="5">
        <v>12.5</v>
      </c>
      <c r="E11" s="5">
        <v>12.25</v>
      </c>
      <c r="F11" s="5">
        <v>12.5</v>
      </c>
      <c r="G11" s="5">
        <v>11.9</v>
      </c>
    </row>
    <row r="12" spans="2:7" ht="15.75">
      <c r="B12" s="5">
        <v>12.5</v>
      </c>
      <c r="C12" s="5">
        <v>11.9</v>
      </c>
      <c r="D12" s="5">
        <v>12.5</v>
      </c>
      <c r="E12" s="5">
        <v>11.89</v>
      </c>
      <c r="F12" s="5">
        <v>12.45</v>
      </c>
      <c r="G12" s="5">
        <v>11.9</v>
      </c>
    </row>
    <row r="13" ht="15.75">
      <c r="H13" s="34"/>
    </row>
    <row r="14" spans="2:22" ht="21">
      <c r="B14" s="29" t="s">
        <v>15</v>
      </c>
      <c r="C14" s="29"/>
      <c r="D14" s="29"/>
      <c r="E14" s="29"/>
      <c r="F14" s="29"/>
      <c r="G14" s="29"/>
      <c r="I14" s="29" t="s">
        <v>31</v>
      </c>
      <c r="J14" s="29"/>
      <c r="K14" s="29"/>
      <c r="L14" s="29"/>
      <c r="M14" s="29"/>
      <c r="N14" s="29"/>
      <c r="P14" s="31" t="s">
        <v>34</v>
      </c>
      <c r="R14" s="31" t="s">
        <v>35</v>
      </c>
      <c r="T14" s="31" t="s">
        <v>36</v>
      </c>
      <c r="V14" s="31" t="s">
        <v>37</v>
      </c>
    </row>
    <row r="15" spans="1:22" ht="15.75">
      <c r="A15" s="35" t="s">
        <v>18</v>
      </c>
      <c r="B15" s="5">
        <f>AVERAGE($B$4:$G$12)</f>
        <v>13.006666666666664</v>
      </c>
      <c r="C15" s="5">
        <f>AVERAGE($B$4:$G$12)</f>
        <v>13.006666666666664</v>
      </c>
      <c r="D15" s="5">
        <f>AVERAGE($B$4:$G$12)</f>
        <v>13.006666666666664</v>
      </c>
      <c r="E15" s="5">
        <f>AVERAGE($B$4:$G$12)</f>
        <v>13.006666666666664</v>
      </c>
      <c r="F15" s="5">
        <f>AVERAGE($B$4:$G$12)</f>
        <v>13.006666666666664</v>
      </c>
      <c r="G15" s="5">
        <f>AVERAGE($B$4:$G$12)</f>
        <v>13.006666666666664</v>
      </c>
      <c r="I15" s="5">
        <f>B15^2</f>
        <v>169.17337777777772</v>
      </c>
      <c r="J15" s="5">
        <f aca="true" t="shared" si="0" ref="J15:N23">C15^2</f>
        <v>169.17337777777772</v>
      </c>
      <c r="K15" s="5">
        <f t="shared" si="0"/>
        <v>169.17337777777772</v>
      </c>
      <c r="L15" s="5">
        <f t="shared" si="0"/>
        <v>169.17337777777772</v>
      </c>
      <c r="M15" s="5">
        <f t="shared" si="0"/>
        <v>169.17337777777772</v>
      </c>
      <c r="N15" s="5">
        <f t="shared" si="0"/>
        <v>169.17337777777772</v>
      </c>
      <c r="P15" s="36">
        <f>SUM(I15:N23)</f>
        <v>9135.362400000002</v>
      </c>
      <c r="R15" s="33">
        <v>1</v>
      </c>
      <c r="T15" s="36">
        <f>P15/R15</f>
        <v>9135.362400000002</v>
      </c>
      <c r="V15" s="36">
        <f>T15/$T$37</f>
        <v>20153.263539764444</v>
      </c>
    </row>
    <row r="16" spans="1:14" ht="15.75">
      <c r="A16" s="35"/>
      <c r="B16" s="5">
        <f>AVERAGE($B$4:$G$12)</f>
        <v>13.006666666666664</v>
      </c>
      <c r="C16" s="5">
        <f>AVERAGE($B$4:$G$12)</f>
        <v>13.006666666666664</v>
      </c>
      <c r="D16" s="5">
        <f>AVERAGE($B$4:$G$12)</f>
        <v>13.006666666666664</v>
      </c>
      <c r="E16" s="5">
        <f>AVERAGE($B$4:$G$12)</f>
        <v>13.006666666666664</v>
      </c>
      <c r="F16" s="5">
        <f>AVERAGE($B$4:$G$12)</f>
        <v>13.006666666666664</v>
      </c>
      <c r="G16" s="5">
        <f>AVERAGE($B$4:$G$12)</f>
        <v>13.006666666666664</v>
      </c>
      <c r="I16" s="5">
        <f aca="true" t="shared" si="1" ref="I16:I23">B16^2</f>
        <v>169.17337777777772</v>
      </c>
      <c r="J16" s="5">
        <f t="shared" si="0"/>
        <v>169.17337777777772</v>
      </c>
      <c r="K16" s="5">
        <f t="shared" si="0"/>
        <v>169.17337777777772</v>
      </c>
      <c r="L16" s="5">
        <f t="shared" si="0"/>
        <v>169.17337777777772</v>
      </c>
      <c r="M16" s="5">
        <f t="shared" si="0"/>
        <v>169.17337777777772</v>
      </c>
      <c r="N16" s="5">
        <f t="shared" si="0"/>
        <v>169.17337777777772</v>
      </c>
    </row>
    <row r="17" spans="1:14" ht="15.75">
      <c r="A17" s="35"/>
      <c r="B17" s="5">
        <f>AVERAGE($B$4:$G$12)</f>
        <v>13.006666666666664</v>
      </c>
      <c r="C17" s="5">
        <f>AVERAGE($B$4:$G$12)</f>
        <v>13.006666666666664</v>
      </c>
      <c r="D17" s="5">
        <f>AVERAGE($B$4:$G$12)</f>
        <v>13.006666666666664</v>
      </c>
      <c r="E17" s="5">
        <f>AVERAGE($B$4:$G$12)</f>
        <v>13.006666666666664</v>
      </c>
      <c r="F17" s="5">
        <f>AVERAGE($B$4:$G$12)</f>
        <v>13.006666666666664</v>
      </c>
      <c r="G17" s="5">
        <f>AVERAGE($B$4:$G$12)</f>
        <v>13.006666666666664</v>
      </c>
      <c r="I17" s="5">
        <f t="shared" si="1"/>
        <v>169.17337777777772</v>
      </c>
      <c r="J17" s="5">
        <f t="shared" si="0"/>
        <v>169.17337777777772</v>
      </c>
      <c r="K17" s="5">
        <f t="shared" si="0"/>
        <v>169.17337777777772</v>
      </c>
      <c r="L17" s="5">
        <f t="shared" si="0"/>
        <v>169.17337777777772</v>
      </c>
      <c r="M17" s="5">
        <f t="shared" si="0"/>
        <v>169.17337777777772</v>
      </c>
      <c r="N17" s="5">
        <f t="shared" si="0"/>
        <v>169.17337777777772</v>
      </c>
    </row>
    <row r="18" spans="1:14" ht="15.75">
      <c r="A18" s="35"/>
      <c r="B18" s="5">
        <f>AVERAGE($B$4:$G$12)</f>
        <v>13.006666666666664</v>
      </c>
      <c r="C18" s="5">
        <f>AVERAGE($B$4:$G$12)</f>
        <v>13.006666666666664</v>
      </c>
      <c r="D18" s="5">
        <f>AVERAGE($B$4:$G$12)</f>
        <v>13.006666666666664</v>
      </c>
      <c r="E18" s="5">
        <f>AVERAGE($B$4:$G$12)</f>
        <v>13.006666666666664</v>
      </c>
      <c r="F18" s="5">
        <f>AVERAGE($B$4:$G$12)</f>
        <v>13.006666666666664</v>
      </c>
      <c r="G18" s="5">
        <f>AVERAGE($B$4:$G$12)</f>
        <v>13.006666666666664</v>
      </c>
      <c r="I18" s="5">
        <f t="shared" si="1"/>
        <v>169.17337777777772</v>
      </c>
      <c r="J18" s="5">
        <f t="shared" si="0"/>
        <v>169.17337777777772</v>
      </c>
      <c r="K18" s="5">
        <f t="shared" si="0"/>
        <v>169.17337777777772</v>
      </c>
      <c r="L18" s="5">
        <f t="shared" si="0"/>
        <v>169.17337777777772</v>
      </c>
      <c r="M18" s="5">
        <f t="shared" si="0"/>
        <v>169.17337777777772</v>
      </c>
      <c r="N18" s="5">
        <f t="shared" si="0"/>
        <v>169.17337777777772</v>
      </c>
    </row>
    <row r="19" spans="1:14" ht="15.75">
      <c r="A19" s="35"/>
      <c r="B19" s="5">
        <f>AVERAGE($B$4:$G$12)</f>
        <v>13.006666666666664</v>
      </c>
      <c r="C19" s="5">
        <f>AVERAGE($B$4:$G$12)</f>
        <v>13.006666666666664</v>
      </c>
      <c r="D19" s="5">
        <f>AVERAGE($B$4:$G$12)</f>
        <v>13.006666666666664</v>
      </c>
      <c r="E19" s="5">
        <f>AVERAGE($B$4:$G$12)</f>
        <v>13.006666666666664</v>
      </c>
      <c r="F19" s="5">
        <f>AVERAGE($B$4:$G$12)</f>
        <v>13.006666666666664</v>
      </c>
      <c r="G19" s="5">
        <f>AVERAGE($B$4:$G$12)</f>
        <v>13.006666666666664</v>
      </c>
      <c r="I19" s="5">
        <f t="shared" si="1"/>
        <v>169.17337777777772</v>
      </c>
      <c r="J19" s="5">
        <f t="shared" si="0"/>
        <v>169.17337777777772</v>
      </c>
      <c r="K19" s="5">
        <f t="shared" si="0"/>
        <v>169.17337777777772</v>
      </c>
      <c r="L19" s="5">
        <f t="shared" si="0"/>
        <v>169.17337777777772</v>
      </c>
      <c r="M19" s="5">
        <f t="shared" si="0"/>
        <v>169.17337777777772</v>
      </c>
      <c r="N19" s="5">
        <f t="shared" si="0"/>
        <v>169.17337777777772</v>
      </c>
    </row>
    <row r="20" spans="1:14" ht="15.75">
      <c r="A20" s="35"/>
      <c r="B20" s="5">
        <f>AVERAGE($B$4:$G$12)</f>
        <v>13.006666666666664</v>
      </c>
      <c r="C20" s="5">
        <f>AVERAGE($B$4:$G$12)</f>
        <v>13.006666666666664</v>
      </c>
      <c r="D20" s="5">
        <f>AVERAGE($B$4:$G$12)</f>
        <v>13.006666666666664</v>
      </c>
      <c r="E20" s="5">
        <f>AVERAGE($B$4:$G$12)</f>
        <v>13.006666666666664</v>
      </c>
      <c r="F20" s="5">
        <f>AVERAGE($B$4:$G$12)</f>
        <v>13.006666666666664</v>
      </c>
      <c r="G20" s="5">
        <f>AVERAGE($B$4:$G$12)</f>
        <v>13.006666666666664</v>
      </c>
      <c r="I20" s="5">
        <f t="shared" si="1"/>
        <v>169.17337777777772</v>
      </c>
      <c r="J20" s="5">
        <f t="shared" si="0"/>
        <v>169.17337777777772</v>
      </c>
      <c r="K20" s="5">
        <f t="shared" si="0"/>
        <v>169.17337777777772</v>
      </c>
      <c r="L20" s="5">
        <f t="shared" si="0"/>
        <v>169.17337777777772</v>
      </c>
      <c r="M20" s="5">
        <f t="shared" si="0"/>
        <v>169.17337777777772</v>
      </c>
      <c r="N20" s="5">
        <f t="shared" si="0"/>
        <v>169.17337777777772</v>
      </c>
    </row>
    <row r="21" spans="1:14" ht="15.75">
      <c r="A21" s="35"/>
      <c r="B21" s="5">
        <f>AVERAGE($B$4:$G$12)</f>
        <v>13.006666666666664</v>
      </c>
      <c r="C21" s="5">
        <f>AVERAGE($B$4:$G$12)</f>
        <v>13.006666666666664</v>
      </c>
      <c r="D21" s="5">
        <f>AVERAGE($B$4:$G$12)</f>
        <v>13.006666666666664</v>
      </c>
      <c r="E21" s="5">
        <f>AVERAGE($B$4:$G$12)</f>
        <v>13.006666666666664</v>
      </c>
      <c r="F21" s="5">
        <f>AVERAGE($B$4:$G$12)</f>
        <v>13.006666666666664</v>
      </c>
      <c r="G21" s="5">
        <f>AVERAGE($B$4:$G$12)</f>
        <v>13.006666666666664</v>
      </c>
      <c r="I21" s="5">
        <f t="shared" si="1"/>
        <v>169.17337777777772</v>
      </c>
      <c r="J21" s="5">
        <f t="shared" si="0"/>
        <v>169.17337777777772</v>
      </c>
      <c r="K21" s="5">
        <f t="shared" si="0"/>
        <v>169.17337777777772</v>
      </c>
      <c r="L21" s="5">
        <f t="shared" si="0"/>
        <v>169.17337777777772</v>
      </c>
      <c r="M21" s="5">
        <f t="shared" si="0"/>
        <v>169.17337777777772</v>
      </c>
      <c r="N21" s="5">
        <f t="shared" si="0"/>
        <v>169.17337777777772</v>
      </c>
    </row>
    <row r="22" spans="1:14" ht="15.75">
      <c r="A22" s="35"/>
      <c r="B22" s="5">
        <f>AVERAGE($B$4:$G$12)</f>
        <v>13.006666666666664</v>
      </c>
      <c r="C22" s="5">
        <f>AVERAGE($B$4:$G$12)</f>
        <v>13.006666666666664</v>
      </c>
      <c r="D22" s="5">
        <f>AVERAGE($B$4:$G$12)</f>
        <v>13.006666666666664</v>
      </c>
      <c r="E22" s="5">
        <f>AVERAGE($B$4:$G$12)</f>
        <v>13.006666666666664</v>
      </c>
      <c r="F22" s="5">
        <f>AVERAGE($B$4:$G$12)</f>
        <v>13.006666666666664</v>
      </c>
      <c r="G22" s="5">
        <f>AVERAGE($B$4:$G$12)</f>
        <v>13.006666666666664</v>
      </c>
      <c r="I22" s="5">
        <f t="shared" si="1"/>
        <v>169.17337777777772</v>
      </c>
      <c r="J22" s="5">
        <f t="shared" si="0"/>
        <v>169.17337777777772</v>
      </c>
      <c r="K22" s="5">
        <f t="shared" si="0"/>
        <v>169.17337777777772</v>
      </c>
      <c r="L22" s="5">
        <f t="shared" si="0"/>
        <v>169.17337777777772</v>
      </c>
      <c r="M22" s="5">
        <f t="shared" si="0"/>
        <v>169.17337777777772</v>
      </c>
      <c r="N22" s="5">
        <f t="shared" si="0"/>
        <v>169.17337777777772</v>
      </c>
    </row>
    <row r="23" spans="1:14" ht="15.75">
      <c r="A23" s="35"/>
      <c r="B23" s="5">
        <f>AVERAGE($B$4:$G$12)</f>
        <v>13.006666666666664</v>
      </c>
      <c r="C23" s="5">
        <f>AVERAGE($B$4:$G$12)</f>
        <v>13.006666666666664</v>
      </c>
      <c r="D23" s="5">
        <f>AVERAGE($B$4:$G$12)</f>
        <v>13.006666666666664</v>
      </c>
      <c r="E23" s="5">
        <f>AVERAGE($B$4:$G$12)</f>
        <v>13.006666666666664</v>
      </c>
      <c r="F23" s="5">
        <f>AVERAGE($B$4:$G$12)</f>
        <v>13.006666666666664</v>
      </c>
      <c r="G23" s="5">
        <f>AVERAGE($B$4:$G$12)</f>
        <v>13.006666666666664</v>
      </c>
      <c r="I23" s="5">
        <f t="shared" si="1"/>
        <v>169.17337777777772</v>
      </c>
      <c r="J23" s="5">
        <f t="shared" si="0"/>
        <v>169.17337777777772</v>
      </c>
      <c r="K23" s="5">
        <f t="shared" si="0"/>
        <v>169.17337777777772</v>
      </c>
      <c r="L23" s="5">
        <f t="shared" si="0"/>
        <v>169.17337777777772</v>
      </c>
      <c r="M23" s="5">
        <f t="shared" si="0"/>
        <v>169.17337777777772</v>
      </c>
      <c r="N23" s="5">
        <f t="shared" si="0"/>
        <v>169.17337777777772</v>
      </c>
    </row>
    <row r="25" spans="2:24" ht="21">
      <c r="B25" s="29" t="s">
        <v>16</v>
      </c>
      <c r="C25" s="29"/>
      <c r="D25" s="29"/>
      <c r="E25" s="29"/>
      <c r="F25" s="29"/>
      <c r="G25" s="29"/>
      <c r="I25" s="29" t="s">
        <v>33</v>
      </c>
      <c r="J25" s="29"/>
      <c r="K25" s="29"/>
      <c r="L25" s="29"/>
      <c r="M25" s="29"/>
      <c r="N25" s="29"/>
      <c r="P25" s="31" t="s">
        <v>41</v>
      </c>
      <c r="R25" s="31" t="s">
        <v>42</v>
      </c>
      <c r="T25" s="31" t="s">
        <v>43</v>
      </c>
      <c r="V25" s="31" t="s">
        <v>44</v>
      </c>
      <c r="X25" s="31" t="s">
        <v>45</v>
      </c>
    </row>
    <row r="26" spans="1:24" ht="15.75">
      <c r="A26" s="35" t="s">
        <v>19</v>
      </c>
      <c r="B26" s="5">
        <f aca="true" t="shared" si="2" ref="B26:G34">AVERAGE(B$4:B$12)-B15</f>
        <v>0.18777777777778049</v>
      </c>
      <c r="C26" s="5">
        <f t="shared" si="2"/>
        <v>-0.39555555555555166</v>
      </c>
      <c r="D26" s="5">
        <f t="shared" si="2"/>
        <v>0.3000000000000007</v>
      </c>
      <c r="E26" s="5">
        <f t="shared" si="2"/>
        <v>0.2377777777777812</v>
      </c>
      <c r="F26" s="5">
        <f t="shared" si="2"/>
        <v>0.4766666666666701</v>
      </c>
      <c r="G26" s="5">
        <f t="shared" si="2"/>
        <v>-0.8066666666666631</v>
      </c>
      <c r="I26" s="5">
        <f>B26^2</f>
        <v>0.03526049382716151</v>
      </c>
      <c r="J26" s="5">
        <f aca="true" t="shared" si="3" ref="J26:J34">C26^2</f>
        <v>0.15646419753086113</v>
      </c>
      <c r="K26" s="5">
        <f aca="true" t="shared" si="4" ref="K26:K34">D26^2</f>
        <v>0.09000000000000043</v>
      </c>
      <c r="L26" s="5">
        <f aca="true" t="shared" si="5" ref="L26:L34">E26^2</f>
        <v>0.0565382716049399</v>
      </c>
      <c r="M26" s="5">
        <f aca="true" t="shared" si="6" ref="M26:M34">F26^2</f>
        <v>0.22721111111111442</v>
      </c>
      <c r="N26" s="5">
        <f aca="true" t="shared" si="7" ref="N26:N34">G26^2</f>
        <v>0.6507111111111054</v>
      </c>
      <c r="P26" s="36">
        <f>SUM(I26:N34)</f>
        <v>10.945666666666641</v>
      </c>
      <c r="R26" s="33">
        <v>5</v>
      </c>
      <c r="T26" s="36">
        <f>P26/R26</f>
        <v>2.189133333333328</v>
      </c>
      <c r="V26" s="36">
        <f>T26/$T$37</f>
        <v>4.82938487370239</v>
      </c>
      <c r="X26" s="37">
        <f>FDIST(V26,R26,R37)</f>
        <v>0.0011745514121136225</v>
      </c>
    </row>
    <row r="27" spans="1:14" ht="15.75">
      <c r="A27" s="35"/>
      <c r="B27" s="5">
        <f t="shared" si="2"/>
        <v>0.18777777777778049</v>
      </c>
      <c r="C27" s="5">
        <f t="shared" si="2"/>
        <v>-0.39555555555555166</v>
      </c>
      <c r="D27" s="5">
        <f t="shared" si="2"/>
        <v>0.3000000000000007</v>
      </c>
      <c r="E27" s="5">
        <f t="shared" si="2"/>
        <v>0.2377777777777812</v>
      </c>
      <c r="F27" s="5">
        <f t="shared" si="2"/>
        <v>0.4766666666666701</v>
      </c>
      <c r="G27" s="5">
        <f t="shared" si="2"/>
        <v>-0.8066666666666631</v>
      </c>
      <c r="I27" s="5">
        <f aca="true" t="shared" si="8" ref="I27:I34">B27^2</f>
        <v>0.03526049382716151</v>
      </c>
      <c r="J27" s="5">
        <f t="shared" si="3"/>
        <v>0.15646419753086113</v>
      </c>
      <c r="K27" s="5">
        <f t="shared" si="4"/>
        <v>0.09000000000000043</v>
      </c>
      <c r="L27" s="5">
        <f t="shared" si="5"/>
        <v>0.0565382716049399</v>
      </c>
      <c r="M27" s="5">
        <f t="shared" si="6"/>
        <v>0.22721111111111442</v>
      </c>
      <c r="N27" s="5">
        <f t="shared" si="7"/>
        <v>0.6507111111111054</v>
      </c>
    </row>
    <row r="28" spans="1:14" ht="15.75">
      <c r="A28" s="35"/>
      <c r="B28" s="5">
        <f t="shared" si="2"/>
        <v>0.18777777777778049</v>
      </c>
      <c r="C28" s="5">
        <f t="shared" si="2"/>
        <v>-0.39555555555555166</v>
      </c>
      <c r="D28" s="5">
        <f t="shared" si="2"/>
        <v>0.3000000000000007</v>
      </c>
      <c r="E28" s="5">
        <f t="shared" si="2"/>
        <v>0.2377777777777812</v>
      </c>
      <c r="F28" s="5">
        <f t="shared" si="2"/>
        <v>0.4766666666666701</v>
      </c>
      <c r="G28" s="5">
        <f t="shared" si="2"/>
        <v>-0.8066666666666631</v>
      </c>
      <c r="I28" s="5">
        <f t="shared" si="8"/>
        <v>0.03526049382716151</v>
      </c>
      <c r="J28" s="5">
        <f t="shared" si="3"/>
        <v>0.15646419753086113</v>
      </c>
      <c r="K28" s="5">
        <f t="shared" si="4"/>
        <v>0.09000000000000043</v>
      </c>
      <c r="L28" s="5">
        <f t="shared" si="5"/>
        <v>0.0565382716049399</v>
      </c>
      <c r="M28" s="5">
        <f t="shared" si="6"/>
        <v>0.22721111111111442</v>
      </c>
      <c r="N28" s="5">
        <f t="shared" si="7"/>
        <v>0.6507111111111054</v>
      </c>
    </row>
    <row r="29" spans="1:14" ht="15.75">
      <c r="A29" s="35"/>
      <c r="B29" s="5">
        <f t="shared" si="2"/>
        <v>0.18777777777778049</v>
      </c>
      <c r="C29" s="5">
        <f t="shared" si="2"/>
        <v>-0.39555555555555166</v>
      </c>
      <c r="D29" s="5">
        <f t="shared" si="2"/>
        <v>0.3000000000000007</v>
      </c>
      <c r="E29" s="5">
        <f t="shared" si="2"/>
        <v>0.2377777777777812</v>
      </c>
      <c r="F29" s="5">
        <f t="shared" si="2"/>
        <v>0.4766666666666701</v>
      </c>
      <c r="G29" s="5">
        <f t="shared" si="2"/>
        <v>-0.8066666666666631</v>
      </c>
      <c r="I29" s="5">
        <f t="shared" si="8"/>
        <v>0.03526049382716151</v>
      </c>
      <c r="J29" s="5">
        <f t="shared" si="3"/>
        <v>0.15646419753086113</v>
      </c>
      <c r="K29" s="5">
        <f t="shared" si="4"/>
        <v>0.09000000000000043</v>
      </c>
      <c r="L29" s="5">
        <f t="shared" si="5"/>
        <v>0.0565382716049399</v>
      </c>
      <c r="M29" s="5">
        <f t="shared" si="6"/>
        <v>0.22721111111111442</v>
      </c>
      <c r="N29" s="5">
        <f t="shared" si="7"/>
        <v>0.6507111111111054</v>
      </c>
    </row>
    <row r="30" spans="1:14" ht="15.75">
      <c r="A30" s="35"/>
      <c r="B30" s="5">
        <f t="shared" si="2"/>
        <v>0.18777777777778049</v>
      </c>
      <c r="C30" s="5">
        <f t="shared" si="2"/>
        <v>-0.39555555555555166</v>
      </c>
      <c r="D30" s="5">
        <f t="shared" si="2"/>
        <v>0.3000000000000007</v>
      </c>
      <c r="E30" s="5">
        <f t="shared" si="2"/>
        <v>0.2377777777777812</v>
      </c>
      <c r="F30" s="5">
        <f t="shared" si="2"/>
        <v>0.4766666666666701</v>
      </c>
      <c r="G30" s="5">
        <f t="shared" si="2"/>
        <v>-0.8066666666666631</v>
      </c>
      <c r="I30" s="5">
        <f t="shared" si="8"/>
        <v>0.03526049382716151</v>
      </c>
      <c r="J30" s="5">
        <f t="shared" si="3"/>
        <v>0.15646419753086113</v>
      </c>
      <c r="K30" s="5">
        <f t="shared" si="4"/>
        <v>0.09000000000000043</v>
      </c>
      <c r="L30" s="5">
        <f t="shared" si="5"/>
        <v>0.0565382716049399</v>
      </c>
      <c r="M30" s="5">
        <f t="shared" si="6"/>
        <v>0.22721111111111442</v>
      </c>
      <c r="N30" s="5">
        <f t="shared" si="7"/>
        <v>0.6507111111111054</v>
      </c>
    </row>
    <row r="31" spans="1:14" ht="15.75">
      <c r="A31" s="35"/>
      <c r="B31" s="5">
        <f t="shared" si="2"/>
        <v>0.18777777777778049</v>
      </c>
      <c r="C31" s="5">
        <f t="shared" si="2"/>
        <v>-0.39555555555555166</v>
      </c>
      <c r="D31" s="5">
        <f t="shared" si="2"/>
        <v>0.3000000000000007</v>
      </c>
      <c r="E31" s="5">
        <f t="shared" si="2"/>
        <v>0.2377777777777812</v>
      </c>
      <c r="F31" s="5">
        <f t="shared" si="2"/>
        <v>0.4766666666666701</v>
      </c>
      <c r="G31" s="5">
        <f t="shared" si="2"/>
        <v>-0.8066666666666631</v>
      </c>
      <c r="I31" s="5">
        <f t="shared" si="8"/>
        <v>0.03526049382716151</v>
      </c>
      <c r="J31" s="5">
        <f t="shared" si="3"/>
        <v>0.15646419753086113</v>
      </c>
      <c r="K31" s="5">
        <f t="shared" si="4"/>
        <v>0.09000000000000043</v>
      </c>
      <c r="L31" s="5">
        <f t="shared" si="5"/>
        <v>0.0565382716049399</v>
      </c>
      <c r="M31" s="5">
        <f t="shared" si="6"/>
        <v>0.22721111111111442</v>
      </c>
      <c r="N31" s="5">
        <f t="shared" si="7"/>
        <v>0.6507111111111054</v>
      </c>
    </row>
    <row r="32" spans="1:14" ht="15.75">
      <c r="A32" s="35"/>
      <c r="B32" s="5">
        <f t="shared" si="2"/>
        <v>0.18777777777778049</v>
      </c>
      <c r="C32" s="5">
        <f t="shared" si="2"/>
        <v>-0.39555555555555166</v>
      </c>
      <c r="D32" s="5">
        <f t="shared" si="2"/>
        <v>0.3000000000000007</v>
      </c>
      <c r="E32" s="5">
        <f t="shared" si="2"/>
        <v>0.2377777777777812</v>
      </c>
      <c r="F32" s="5">
        <f t="shared" si="2"/>
        <v>0.4766666666666701</v>
      </c>
      <c r="G32" s="5">
        <f t="shared" si="2"/>
        <v>-0.8066666666666631</v>
      </c>
      <c r="I32" s="5">
        <f t="shared" si="8"/>
        <v>0.03526049382716151</v>
      </c>
      <c r="J32" s="5">
        <f t="shared" si="3"/>
        <v>0.15646419753086113</v>
      </c>
      <c r="K32" s="5">
        <f t="shared" si="4"/>
        <v>0.09000000000000043</v>
      </c>
      <c r="L32" s="5">
        <f t="shared" si="5"/>
        <v>0.0565382716049399</v>
      </c>
      <c r="M32" s="5">
        <f t="shared" si="6"/>
        <v>0.22721111111111442</v>
      </c>
      <c r="N32" s="5">
        <f t="shared" si="7"/>
        <v>0.6507111111111054</v>
      </c>
    </row>
    <row r="33" spans="1:14" ht="15.75">
      <c r="A33" s="35"/>
      <c r="B33" s="5">
        <f t="shared" si="2"/>
        <v>0.18777777777778049</v>
      </c>
      <c r="C33" s="5">
        <f t="shared" si="2"/>
        <v>-0.39555555555555166</v>
      </c>
      <c r="D33" s="5">
        <f t="shared" si="2"/>
        <v>0.3000000000000007</v>
      </c>
      <c r="E33" s="5">
        <f t="shared" si="2"/>
        <v>0.2377777777777812</v>
      </c>
      <c r="F33" s="5">
        <f t="shared" si="2"/>
        <v>0.4766666666666701</v>
      </c>
      <c r="G33" s="5">
        <f t="shared" si="2"/>
        <v>-0.8066666666666631</v>
      </c>
      <c r="I33" s="5">
        <f t="shared" si="8"/>
        <v>0.03526049382716151</v>
      </c>
      <c r="J33" s="5">
        <f t="shared" si="3"/>
        <v>0.15646419753086113</v>
      </c>
      <c r="K33" s="5">
        <f t="shared" si="4"/>
        <v>0.09000000000000043</v>
      </c>
      <c r="L33" s="5">
        <f t="shared" si="5"/>
        <v>0.0565382716049399</v>
      </c>
      <c r="M33" s="5">
        <f t="shared" si="6"/>
        <v>0.22721111111111442</v>
      </c>
      <c r="N33" s="5">
        <f t="shared" si="7"/>
        <v>0.6507111111111054</v>
      </c>
    </row>
    <row r="34" spans="1:14" ht="15.75">
      <c r="A34" s="35"/>
      <c r="B34" s="5">
        <f t="shared" si="2"/>
        <v>0.18777777777778049</v>
      </c>
      <c r="C34" s="5">
        <f t="shared" si="2"/>
        <v>-0.39555555555555166</v>
      </c>
      <c r="D34" s="5">
        <f t="shared" si="2"/>
        <v>0.3000000000000007</v>
      </c>
      <c r="E34" s="5">
        <f t="shared" si="2"/>
        <v>0.2377777777777812</v>
      </c>
      <c r="F34" s="5">
        <f t="shared" si="2"/>
        <v>0.4766666666666701</v>
      </c>
      <c r="G34" s="5">
        <f t="shared" si="2"/>
        <v>-0.8066666666666631</v>
      </c>
      <c r="I34" s="5">
        <f t="shared" si="8"/>
        <v>0.03526049382716151</v>
      </c>
      <c r="J34" s="5">
        <f t="shared" si="3"/>
        <v>0.15646419753086113</v>
      </c>
      <c r="K34" s="5">
        <f t="shared" si="4"/>
        <v>0.09000000000000043</v>
      </c>
      <c r="L34" s="5">
        <f t="shared" si="5"/>
        <v>0.0565382716049399</v>
      </c>
      <c r="M34" s="5">
        <f t="shared" si="6"/>
        <v>0.22721111111111442</v>
      </c>
      <c r="N34" s="5">
        <f t="shared" si="7"/>
        <v>0.6507111111111054</v>
      </c>
    </row>
    <row r="36" spans="2:20" ht="21">
      <c r="B36" s="29" t="s">
        <v>17</v>
      </c>
      <c r="C36" s="29"/>
      <c r="D36" s="29"/>
      <c r="E36" s="29"/>
      <c r="F36" s="29"/>
      <c r="G36" s="29"/>
      <c r="I36" s="29" t="s">
        <v>32</v>
      </c>
      <c r="J36" s="29"/>
      <c r="K36" s="29"/>
      <c r="L36" s="29"/>
      <c r="M36" s="29"/>
      <c r="N36" s="29"/>
      <c r="P36" s="31" t="s">
        <v>38</v>
      </c>
      <c r="R36" s="31" t="s">
        <v>39</v>
      </c>
      <c r="T36" s="31" t="s">
        <v>40</v>
      </c>
    </row>
    <row r="37" spans="1:20" ht="15.75">
      <c r="A37" s="35" t="s">
        <v>19</v>
      </c>
      <c r="B37" s="5">
        <f aca="true" t="shared" si="9" ref="B37:G45">B4-B15-B26</f>
        <v>0.5555555555555554</v>
      </c>
      <c r="C37" s="5">
        <f t="shared" si="9"/>
        <v>1.6388888888888875</v>
      </c>
      <c r="D37" s="5">
        <f t="shared" si="9"/>
        <v>0.6933333333333351</v>
      </c>
      <c r="E37" s="5">
        <f t="shared" si="9"/>
        <v>1.7555555555555546</v>
      </c>
      <c r="F37" s="5">
        <f t="shared" si="9"/>
        <v>1.0166666666666657</v>
      </c>
      <c r="G37" s="5">
        <f t="shared" si="9"/>
        <v>1.299999999999999</v>
      </c>
      <c r="I37" s="5">
        <f>B37^2</f>
        <v>0.30864197530864174</v>
      </c>
      <c r="J37" s="5">
        <f aca="true" t="shared" si="10" ref="J37:J45">C37^2</f>
        <v>2.6859567901234525</v>
      </c>
      <c r="K37" s="5">
        <f aca="true" t="shared" si="11" ref="K37:K45">D37^2</f>
        <v>0.4807111111111136</v>
      </c>
      <c r="L37" s="5">
        <f aca="true" t="shared" si="12" ref="L37:L45">E37^2</f>
        <v>3.0819753086419723</v>
      </c>
      <c r="M37" s="5">
        <f aca="true" t="shared" si="13" ref="M37:M45">F37^2</f>
        <v>1.0336111111111093</v>
      </c>
      <c r="N37" s="5">
        <f aca="true" t="shared" si="14" ref="N37:N45">G37^2</f>
        <v>1.6899999999999973</v>
      </c>
      <c r="P37" s="36">
        <f>SUM(I37:N45)</f>
        <v>21.758133333333333</v>
      </c>
      <c r="R37" s="33">
        <v>48</v>
      </c>
      <c r="T37" s="36">
        <f>P37/R37</f>
        <v>0.45329444444444444</v>
      </c>
    </row>
    <row r="38" spans="1:14" ht="15.75">
      <c r="A38" s="35"/>
      <c r="B38" s="5">
        <f t="shared" si="9"/>
        <v>0.5555555555555554</v>
      </c>
      <c r="C38" s="5">
        <f t="shared" si="9"/>
        <v>0.3888888888888875</v>
      </c>
      <c r="D38" s="5">
        <f t="shared" si="9"/>
        <v>0.6933333333333351</v>
      </c>
      <c r="E38" s="5">
        <f t="shared" si="9"/>
        <v>0.7555555555555546</v>
      </c>
      <c r="F38" s="5">
        <f t="shared" si="9"/>
        <v>0.5166666666666657</v>
      </c>
      <c r="G38" s="5">
        <f t="shared" si="9"/>
        <v>0.049999999999998934</v>
      </c>
      <c r="I38" s="5">
        <f aca="true" t="shared" si="15" ref="I38:I45">B38^2</f>
        <v>0.30864197530864174</v>
      </c>
      <c r="J38" s="5">
        <f t="shared" si="10"/>
        <v>0.1512345679012335</v>
      </c>
      <c r="K38" s="5">
        <f t="shared" si="11"/>
        <v>0.4807111111111136</v>
      </c>
      <c r="L38" s="5">
        <f t="shared" si="12"/>
        <v>0.5708641975308628</v>
      </c>
      <c r="M38" s="5">
        <f t="shared" si="13"/>
        <v>0.2669444444444435</v>
      </c>
      <c r="N38" s="5">
        <f t="shared" si="14"/>
        <v>0.0024999999999998934</v>
      </c>
    </row>
    <row r="39" spans="1:14" ht="15.75">
      <c r="A39" s="35"/>
      <c r="B39" s="5">
        <f t="shared" si="9"/>
        <v>0.30555555555555536</v>
      </c>
      <c r="C39" s="5">
        <f t="shared" si="9"/>
        <v>0.1388888888888875</v>
      </c>
      <c r="D39" s="5">
        <f t="shared" si="9"/>
        <v>0.20333333333333492</v>
      </c>
      <c r="E39" s="5">
        <f t="shared" si="9"/>
        <v>0.5055555555555546</v>
      </c>
      <c r="F39" s="5">
        <f t="shared" si="9"/>
        <v>0.5166666666666657</v>
      </c>
      <c r="G39" s="5">
        <f t="shared" si="9"/>
        <v>0.049999999999998934</v>
      </c>
      <c r="I39" s="5">
        <f t="shared" si="15"/>
        <v>0.09336419753086407</v>
      </c>
      <c r="J39" s="5">
        <f t="shared" si="10"/>
        <v>0.01929012345678974</v>
      </c>
      <c r="K39" s="5">
        <f t="shared" si="11"/>
        <v>0.04134444444444509</v>
      </c>
      <c r="L39" s="5">
        <f t="shared" si="12"/>
        <v>0.2555864197530855</v>
      </c>
      <c r="M39" s="5">
        <f t="shared" si="13"/>
        <v>0.2669444444444435</v>
      </c>
      <c r="N39" s="5">
        <f t="shared" si="14"/>
        <v>0.0024999999999998934</v>
      </c>
    </row>
    <row r="40" spans="1:14" ht="15.75">
      <c r="A40" s="35"/>
      <c r="B40" s="5">
        <f t="shared" si="9"/>
        <v>0.30555555555555536</v>
      </c>
      <c r="C40" s="5">
        <f t="shared" si="9"/>
        <v>-0.11111111111111249</v>
      </c>
      <c r="D40" s="5">
        <f t="shared" si="9"/>
        <v>0.19333333333333513</v>
      </c>
      <c r="E40" s="5">
        <f t="shared" si="9"/>
        <v>0.3455555555555545</v>
      </c>
      <c r="F40" s="5">
        <f t="shared" si="9"/>
        <v>0.4166666666666661</v>
      </c>
      <c r="G40" s="5">
        <f t="shared" si="9"/>
        <v>-0.20000000000000107</v>
      </c>
      <c r="I40" s="5">
        <f t="shared" si="15"/>
        <v>0.09336419753086407</v>
      </c>
      <c r="J40" s="5">
        <f t="shared" si="10"/>
        <v>0.012345679012345985</v>
      </c>
      <c r="K40" s="5">
        <f t="shared" si="11"/>
        <v>0.037377777777778474</v>
      </c>
      <c r="L40" s="5">
        <f t="shared" si="12"/>
        <v>0.11940864197530791</v>
      </c>
      <c r="M40" s="5">
        <f t="shared" si="13"/>
        <v>0.1736111111111106</v>
      </c>
      <c r="N40" s="5">
        <f t="shared" si="14"/>
        <v>0.040000000000000424</v>
      </c>
    </row>
    <row r="41" spans="1:14" ht="15.75">
      <c r="A41" s="35"/>
      <c r="B41" s="5">
        <f t="shared" si="9"/>
        <v>-0.19444444444444464</v>
      </c>
      <c r="C41" s="5">
        <f t="shared" si="9"/>
        <v>-0.11111111111111249</v>
      </c>
      <c r="D41" s="5">
        <f t="shared" si="9"/>
        <v>0.19333333333333513</v>
      </c>
      <c r="E41" s="5">
        <f t="shared" si="9"/>
        <v>0.005555555555554648</v>
      </c>
      <c r="F41" s="5">
        <f t="shared" si="9"/>
        <v>0.2666666666666657</v>
      </c>
      <c r="G41" s="5">
        <f t="shared" si="9"/>
        <v>-0.20000000000000107</v>
      </c>
      <c r="I41" s="5">
        <f t="shared" si="15"/>
        <v>0.03780864197530872</v>
      </c>
      <c r="J41" s="5">
        <f t="shared" si="10"/>
        <v>0.012345679012345985</v>
      </c>
      <c r="K41" s="5">
        <f t="shared" si="11"/>
        <v>0.037377777777778474</v>
      </c>
      <c r="L41" s="5">
        <f t="shared" si="12"/>
        <v>3.086419753085411E-05</v>
      </c>
      <c r="M41" s="5">
        <f t="shared" si="13"/>
        <v>0.07111111111111061</v>
      </c>
      <c r="N41" s="5">
        <f t="shared" si="14"/>
        <v>0.040000000000000424</v>
      </c>
    </row>
    <row r="42" spans="1:14" ht="15.75">
      <c r="A42" s="35"/>
      <c r="B42" s="5">
        <f t="shared" si="9"/>
        <v>-0.19444444444444464</v>
      </c>
      <c r="C42" s="5">
        <f t="shared" si="9"/>
        <v>-0.21111111111111214</v>
      </c>
      <c r="D42" s="5">
        <f t="shared" si="9"/>
        <v>-0.05666666666666487</v>
      </c>
      <c r="E42" s="5">
        <f t="shared" si="9"/>
        <v>-0.2744444444444447</v>
      </c>
      <c r="F42" s="5">
        <f t="shared" si="9"/>
        <v>-0.23333333333333428</v>
      </c>
      <c r="G42" s="5">
        <f t="shared" si="9"/>
        <v>-0.20000000000000107</v>
      </c>
      <c r="I42" s="5">
        <f t="shared" si="15"/>
        <v>0.03780864197530872</v>
      </c>
      <c r="J42" s="5">
        <f t="shared" si="10"/>
        <v>0.04456790123456834</v>
      </c>
      <c r="K42" s="5">
        <f t="shared" si="11"/>
        <v>0.003211111111110907</v>
      </c>
      <c r="L42" s="5">
        <f t="shared" si="12"/>
        <v>0.0753197530864199</v>
      </c>
      <c r="M42" s="5">
        <f t="shared" si="13"/>
        <v>0.054444444444444885</v>
      </c>
      <c r="N42" s="5">
        <f t="shared" si="14"/>
        <v>0.040000000000000424</v>
      </c>
    </row>
    <row r="43" spans="1:14" ht="15.75">
      <c r="A43" s="35"/>
      <c r="B43" s="5">
        <f t="shared" si="9"/>
        <v>-0.19444444444444464</v>
      </c>
      <c r="C43" s="5">
        <f t="shared" si="9"/>
        <v>-0.3111111111111118</v>
      </c>
      <c r="D43" s="5">
        <f t="shared" si="9"/>
        <v>-0.30666666666666487</v>
      </c>
      <c r="E43" s="5">
        <f t="shared" si="9"/>
        <v>-0.7444444444444454</v>
      </c>
      <c r="F43" s="5">
        <f t="shared" si="9"/>
        <v>-0.4833333333333343</v>
      </c>
      <c r="G43" s="5">
        <f t="shared" si="9"/>
        <v>-0.20000000000000107</v>
      </c>
      <c r="I43" s="5">
        <f t="shared" si="15"/>
        <v>0.03780864197530872</v>
      </c>
      <c r="J43" s="5">
        <f t="shared" si="10"/>
        <v>0.09679012345679054</v>
      </c>
      <c r="K43" s="5">
        <f t="shared" si="11"/>
        <v>0.09404444444444333</v>
      </c>
      <c r="L43" s="5">
        <f t="shared" si="12"/>
        <v>0.5541975308641989</v>
      </c>
      <c r="M43" s="5">
        <f t="shared" si="13"/>
        <v>0.23361111111111202</v>
      </c>
      <c r="N43" s="5">
        <f t="shared" si="14"/>
        <v>0.040000000000000424</v>
      </c>
    </row>
    <row r="44" spans="1:14" ht="15.75">
      <c r="A44" s="35"/>
      <c r="B44" s="5">
        <f t="shared" si="9"/>
        <v>-0.44444444444444464</v>
      </c>
      <c r="C44" s="5">
        <f t="shared" si="9"/>
        <v>-0.7111111111111121</v>
      </c>
      <c r="D44" s="5">
        <f t="shared" si="9"/>
        <v>-0.8066666666666649</v>
      </c>
      <c r="E44" s="5">
        <f t="shared" si="9"/>
        <v>-0.9944444444444454</v>
      </c>
      <c r="F44" s="5">
        <f t="shared" si="9"/>
        <v>-0.9833333333333343</v>
      </c>
      <c r="G44" s="5">
        <f t="shared" si="9"/>
        <v>-0.3000000000000007</v>
      </c>
      <c r="I44" s="5">
        <f t="shared" si="15"/>
        <v>0.19753086419753105</v>
      </c>
      <c r="J44" s="5">
        <f t="shared" si="10"/>
        <v>0.5056790123456805</v>
      </c>
      <c r="K44" s="5">
        <f t="shared" si="11"/>
        <v>0.6507111111111082</v>
      </c>
      <c r="L44" s="5">
        <f t="shared" si="12"/>
        <v>0.9889197530864215</v>
      </c>
      <c r="M44" s="5">
        <f t="shared" si="13"/>
        <v>0.9669444444444463</v>
      </c>
      <c r="N44" s="5">
        <f t="shared" si="14"/>
        <v>0.09000000000000043</v>
      </c>
    </row>
    <row r="45" spans="1:14" ht="15.75">
      <c r="A45" s="35"/>
      <c r="B45" s="5">
        <f t="shared" si="9"/>
        <v>-0.6944444444444446</v>
      </c>
      <c r="C45" s="5">
        <f t="shared" si="9"/>
        <v>-0.7111111111111121</v>
      </c>
      <c r="D45" s="5">
        <f t="shared" si="9"/>
        <v>-0.8066666666666649</v>
      </c>
      <c r="E45" s="5">
        <f t="shared" si="9"/>
        <v>-1.3544444444444448</v>
      </c>
      <c r="F45" s="5">
        <f t="shared" si="9"/>
        <v>-1.033333333333335</v>
      </c>
      <c r="G45" s="5">
        <f t="shared" si="9"/>
        <v>-0.3000000000000007</v>
      </c>
      <c r="I45" s="5">
        <f t="shared" si="15"/>
        <v>0.48225308641975334</v>
      </c>
      <c r="J45" s="5">
        <f t="shared" si="10"/>
        <v>0.5056790123456805</v>
      </c>
      <c r="K45" s="5">
        <f t="shared" si="11"/>
        <v>0.6507111111111082</v>
      </c>
      <c r="L45" s="5">
        <f t="shared" si="12"/>
        <v>1.8345197530864206</v>
      </c>
      <c r="M45" s="5">
        <f t="shared" si="13"/>
        <v>1.0677777777777813</v>
      </c>
      <c r="N45" s="5">
        <f t="shared" si="14"/>
        <v>0.09000000000000043</v>
      </c>
    </row>
  </sheetData>
  <mergeCells count="11">
    <mergeCell ref="I14:N14"/>
    <mergeCell ref="I25:N25"/>
    <mergeCell ref="I36:N36"/>
    <mergeCell ref="B1:G1"/>
    <mergeCell ref="B2:G2"/>
    <mergeCell ref="A37:A45"/>
    <mergeCell ref="B14:G14"/>
    <mergeCell ref="B25:G25"/>
    <mergeCell ref="B36:G36"/>
    <mergeCell ref="A15:A23"/>
    <mergeCell ref="A26:A3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showFormulas="1" zoomScale="75" zoomScaleNormal="75" workbookViewId="0" topLeftCell="A1">
      <selection activeCell="A1" sqref="A1"/>
    </sheetView>
  </sheetViews>
  <sheetFormatPr defaultColWidth="9.140625" defaultRowHeight="13.5"/>
  <cols>
    <col min="1" max="1" width="2.57421875" style="32" customWidth="1"/>
    <col min="2" max="7" width="14.7109375" style="32" customWidth="1"/>
    <col min="8" max="8" width="2.7109375" style="32" customWidth="1"/>
    <col min="9" max="14" width="6.28125" style="32" customWidth="1"/>
    <col min="15" max="15" width="2.7109375" style="32" customWidth="1"/>
    <col min="16" max="16" width="9.57421875" style="32" customWidth="1"/>
    <col min="17" max="17" width="2.7109375" style="32" customWidth="1"/>
    <col min="18" max="18" width="9.57421875" style="32" bestFit="1" customWidth="1"/>
    <col min="19" max="19" width="2.7109375" style="32" customWidth="1"/>
    <col min="20" max="20" width="8.421875" style="32" customWidth="1"/>
    <col min="21" max="21" width="2.7109375" style="32" customWidth="1"/>
    <col min="22" max="22" width="10.57421875" style="32" customWidth="1"/>
    <col min="23" max="23" width="2.7109375" style="32" customWidth="1"/>
    <col min="24" max="24" width="11.57421875" style="32" bestFit="1" customWidth="1"/>
    <col min="25" max="16384" width="9.140625" style="32" customWidth="1"/>
  </cols>
  <sheetData>
    <row r="1" spans="2:7" ht="16.5">
      <c r="B1" s="26"/>
      <c r="C1" s="26"/>
      <c r="D1" s="26"/>
      <c r="E1" s="26"/>
      <c r="F1" s="26"/>
      <c r="G1" s="26"/>
    </row>
    <row r="2" spans="2:7" ht="19.5">
      <c r="B2" s="27" t="s">
        <v>14</v>
      </c>
      <c r="C2" s="27"/>
      <c r="D2" s="27"/>
      <c r="E2" s="27"/>
      <c r="F2" s="27"/>
      <c r="G2" s="27"/>
    </row>
    <row r="3" spans="2:7" s="33" customFormat="1" ht="16.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.75">
      <c r="B4" s="5">
        <v>13.75</v>
      </c>
      <c r="C4" s="5">
        <v>14.25</v>
      </c>
      <c r="D4" s="5">
        <v>14</v>
      </c>
      <c r="E4" s="5">
        <v>15</v>
      </c>
      <c r="F4" s="5">
        <v>14.5</v>
      </c>
      <c r="G4" s="5">
        <v>13.5</v>
      </c>
    </row>
    <row r="5" spans="2:7" ht="15.75">
      <c r="B5" s="5">
        <v>13.75</v>
      </c>
      <c r="C5" s="5">
        <v>13</v>
      </c>
      <c r="D5" s="5">
        <v>14</v>
      </c>
      <c r="E5" s="5">
        <v>14</v>
      </c>
      <c r="F5" s="5">
        <v>14</v>
      </c>
      <c r="G5" s="5">
        <v>12.25</v>
      </c>
    </row>
    <row r="6" spans="2:7" ht="15.75">
      <c r="B6" s="5">
        <v>13.5</v>
      </c>
      <c r="C6" s="5">
        <v>12.75</v>
      </c>
      <c r="D6" s="5">
        <v>13.51</v>
      </c>
      <c r="E6" s="5">
        <v>13.75</v>
      </c>
      <c r="F6" s="5">
        <v>14</v>
      </c>
      <c r="G6" s="5">
        <v>12.25</v>
      </c>
    </row>
    <row r="7" spans="2:7" ht="15.75">
      <c r="B7" s="5">
        <v>13.5</v>
      </c>
      <c r="C7" s="5">
        <v>12.5</v>
      </c>
      <c r="D7" s="5">
        <v>13.5</v>
      </c>
      <c r="E7" s="5">
        <v>13.59</v>
      </c>
      <c r="F7" s="5">
        <v>13.9</v>
      </c>
      <c r="G7" s="5">
        <v>12</v>
      </c>
    </row>
    <row r="8" spans="2:7" ht="15.75">
      <c r="B8" s="5">
        <v>13</v>
      </c>
      <c r="C8" s="5">
        <v>12.5</v>
      </c>
      <c r="D8" s="5">
        <v>13.5</v>
      </c>
      <c r="E8" s="5">
        <v>13.25</v>
      </c>
      <c r="F8" s="5">
        <v>13.75</v>
      </c>
      <c r="G8" s="5">
        <v>12</v>
      </c>
    </row>
    <row r="9" spans="2:7" ht="15.75">
      <c r="B9" s="5">
        <v>13</v>
      </c>
      <c r="C9" s="5">
        <v>12.4</v>
      </c>
      <c r="D9" s="5">
        <v>13.25</v>
      </c>
      <c r="E9" s="5">
        <v>12.97</v>
      </c>
      <c r="F9" s="5">
        <v>13.25</v>
      </c>
      <c r="G9" s="5">
        <v>12</v>
      </c>
    </row>
    <row r="10" spans="2:7" ht="15.75">
      <c r="B10" s="5">
        <v>13</v>
      </c>
      <c r="C10" s="5">
        <v>12.3</v>
      </c>
      <c r="D10" s="5">
        <v>13</v>
      </c>
      <c r="E10" s="5">
        <v>12.5</v>
      </c>
      <c r="F10" s="5">
        <v>13</v>
      </c>
      <c r="G10" s="5">
        <v>12</v>
      </c>
    </row>
    <row r="11" spans="2:7" ht="15.75">
      <c r="B11" s="5">
        <v>12.75</v>
      </c>
      <c r="C11" s="5">
        <v>11.9</v>
      </c>
      <c r="D11" s="5">
        <v>12.5</v>
      </c>
      <c r="E11" s="5">
        <v>12.25</v>
      </c>
      <c r="F11" s="5">
        <v>12.5</v>
      </c>
      <c r="G11" s="5">
        <v>11.9</v>
      </c>
    </row>
    <row r="12" spans="2:7" ht="15.75">
      <c r="B12" s="5">
        <v>12.5</v>
      </c>
      <c r="C12" s="5">
        <v>11.9</v>
      </c>
      <c r="D12" s="5">
        <v>12.5</v>
      </c>
      <c r="E12" s="5">
        <v>11.89</v>
      </c>
      <c r="F12" s="5">
        <v>12.45</v>
      </c>
      <c r="G12" s="5">
        <v>11.9</v>
      </c>
    </row>
    <row r="13" ht="15.75">
      <c r="H13" s="34"/>
    </row>
    <row r="14" spans="2:22" ht="21">
      <c r="B14" s="29" t="s">
        <v>15</v>
      </c>
      <c r="C14" s="29"/>
      <c r="D14" s="29"/>
      <c r="E14" s="29"/>
      <c r="F14" s="29"/>
      <c r="G14" s="29"/>
      <c r="I14" s="29" t="s">
        <v>31</v>
      </c>
      <c r="J14" s="29"/>
      <c r="K14" s="29"/>
      <c r="L14" s="29"/>
      <c r="M14" s="29"/>
      <c r="N14" s="29"/>
      <c r="P14" s="31" t="s">
        <v>34</v>
      </c>
      <c r="R14" s="31" t="s">
        <v>35</v>
      </c>
      <c r="T14" s="31" t="s">
        <v>36</v>
      </c>
      <c r="V14" s="31" t="s">
        <v>37</v>
      </c>
    </row>
    <row r="15" spans="1:22" ht="15.75">
      <c r="A15" s="35" t="s">
        <v>18</v>
      </c>
      <c r="B15" s="5">
        <f aca="true" t="shared" si="0" ref="B15:G23">AVERAGE($B$4:$G$12)</f>
        <v>13.006666666666664</v>
      </c>
      <c r="C15" s="5">
        <f t="shared" si="0"/>
        <v>13.006666666666664</v>
      </c>
      <c r="D15" s="5">
        <f t="shared" si="0"/>
        <v>13.006666666666664</v>
      </c>
      <c r="E15" s="5">
        <f t="shared" si="0"/>
        <v>13.006666666666664</v>
      </c>
      <c r="F15" s="5">
        <f t="shared" si="0"/>
        <v>13.006666666666664</v>
      </c>
      <c r="G15" s="5">
        <f t="shared" si="0"/>
        <v>13.006666666666664</v>
      </c>
      <c r="I15" s="5">
        <f aca="true" t="shared" si="1" ref="I15:I23">B15^2</f>
        <v>169.17337777777772</v>
      </c>
      <c r="J15" s="5">
        <f aca="true" t="shared" si="2" ref="J15:J23">C15^2</f>
        <v>169.17337777777772</v>
      </c>
      <c r="K15" s="5">
        <f aca="true" t="shared" si="3" ref="K15:K23">D15^2</f>
        <v>169.17337777777772</v>
      </c>
      <c r="L15" s="5">
        <f aca="true" t="shared" si="4" ref="L15:L23">E15^2</f>
        <v>169.17337777777772</v>
      </c>
      <c r="M15" s="5">
        <f aca="true" t="shared" si="5" ref="M15:M23">F15^2</f>
        <v>169.17337777777772</v>
      </c>
      <c r="N15" s="5">
        <f aca="true" t="shared" si="6" ref="N15:N23">G15^2</f>
        <v>169.17337777777772</v>
      </c>
      <c r="P15" s="36">
        <f>SUM(I15:N23)</f>
        <v>9135.362400000002</v>
      </c>
      <c r="R15" s="33">
        <v>1</v>
      </c>
      <c r="T15" s="36">
        <f>P15/R15</f>
        <v>9135.362400000002</v>
      </c>
      <c r="V15" s="36">
        <f>T15/$T$37</f>
        <v>20153.263539764444</v>
      </c>
    </row>
    <row r="16" spans="1:14" ht="15.75">
      <c r="A16" s="35"/>
      <c r="B16" s="5">
        <f t="shared" si="0"/>
        <v>13.006666666666664</v>
      </c>
      <c r="C16" s="5">
        <f t="shared" si="0"/>
        <v>13.006666666666664</v>
      </c>
      <c r="D16" s="5">
        <f t="shared" si="0"/>
        <v>13.006666666666664</v>
      </c>
      <c r="E16" s="5">
        <f t="shared" si="0"/>
        <v>13.006666666666664</v>
      </c>
      <c r="F16" s="5">
        <f t="shared" si="0"/>
        <v>13.006666666666664</v>
      </c>
      <c r="G16" s="5">
        <f t="shared" si="0"/>
        <v>13.006666666666664</v>
      </c>
      <c r="I16" s="5">
        <f t="shared" si="1"/>
        <v>169.17337777777772</v>
      </c>
      <c r="J16" s="5">
        <f t="shared" si="2"/>
        <v>169.17337777777772</v>
      </c>
      <c r="K16" s="5">
        <f t="shared" si="3"/>
        <v>169.17337777777772</v>
      </c>
      <c r="L16" s="5">
        <f t="shared" si="4"/>
        <v>169.17337777777772</v>
      </c>
      <c r="M16" s="5">
        <f t="shared" si="5"/>
        <v>169.17337777777772</v>
      </c>
      <c r="N16" s="5">
        <f t="shared" si="6"/>
        <v>169.17337777777772</v>
      </c>
    </row>
    <row r="17" spans="1:14" ht="15.75">
      <c r="A17" s="35"/>
      <c r="B17" s="5">
        <f t="shared" si="0"/>
        <v>13.006666666666664</v>
      </c>
      <c r="C17" s="5">
        <f t="shared" si="0"/>
        <v>13.006666666666664</v>
      </c>
      <c r="D17" s="5">
        <f t="shared" si="0"/>
        <v>13.006666666666664</v>
      </c>
      <c r="E17" s="5">
        <f t="shared" si="0"/>
        <v>13.006666666666664</v>
      </c>
      <c r="F17" s="5">
        <f t="shared" si="0"/>
        <v>13.006666666666664</v>
      </c>
      <c r="G17" s="5">
        <f t="shared" si="0"/>
        <v>13.006666666666664</v>
      </c>
      <c r="I17" s="5">
        <f t="shared" si="1"/>
        <v>169.17337777777772</v>
      </c>
      <c r="J17" s="5">
        <f t="shared" si="2"/>
        <v>169.17337777777772</v>
      </c>
      <c r="K17" s="5">
        <f t="shared" si="3"/>
        <v>169.17337777777772</v>
      </c>
      <c r="L17" s="5">
        <f t="shared" si="4"/>
        <v>169.17337777777772</v>
      </c>
      <c r="M17" s="5">
        <f t="shared" si="5"/>
        <v>169.17337777777772</v>
      </c>
      <c r="N17" s="5">
        <f t="shared" si="6"/>
        <v>169.17337777777772</v>
      </c>
    </row>
    <row r="18" spans="1:14" ht="15.75">
      <c r="A18" s="35"/>
      <c r="B18" s="5">
        <f t="shared" si="0"/>
        <v>13.006666666666664</v>
      </c>
      <c r="C18" s="5">
        <f t="shared" si="0"/>
        <v>13.006666666666664</v>
      </c>
      <c r="D18" s="5">
        <f t="shared" si="0"/>
        <v>13.006666666666664</v>
      </c>
      <c r="E18" s="5">
        <f t="shared" si="0"/>
        <v>13.006666666666664</v>
      </c>
      <c r="F18" s="5">
        <f t="shared" si="0"/>
        <v>13.006666666666664</v>
      </c>
      <c r="G18" s="5">
        <f t="shared" si="0"/>
        <v>13.006666666666664</v>
      </c>
      <c r="I18" s="5">
        <f t="shared" si="1"/>
        <v>169.17337777777772</v>
      </c>
      <c r="J18" s="5">
        <f t="shared" si="2"/>
        <v>169.17337777777772</v>
      </c>
      <c r="K18" s="5">
        <f t="shared" si="3"/>
        <v>169.17337777777772</v>
      </c>
      <c r="L18" s="5">
        <f t="shared" si="4"/>
        <v>169.17337777777772</v>
      </c>
      <c r="M18" s="5">
        <f t="shared" si="5"/>
        <v>169.17337777777772</v>
      </c>
      <c r="N18" s="5">
        <f t="shared" si="6"/>
        <v>169.17337777777772</v>
      </c>
    </row>
    <row r="19" spans="1:14" ht="15.75">
      <c r="A19" s="35"/>
      <c r="B19" s="5">
        <f t="shared" si="0"/>
        <v>13.006666666666664</v>
      </c>
      <c r="C19" s="5">
        <f t="shared" si="0"/>
        <v>13.006666666666664</v>
      </c>
      <c r="D19" s="5">
        <f t="shared" si="0"/>
        <v>13.006666666666664</v>
      </c>
      <c r="E19" s="5">
        <f t="shared" si="0"/>
        <v>13.006666666666664</v>
      </c>
      <c r="F19" s="5">
        <f t="shared" si="0"/>
        <v>13.006666666666664</v>
      </c>
      <c r="G19" s="5">
        <f t="shared" si="0"/>
        <v>13.006666666666664</v>
      </c>
      <c r="I19" s="5">
        <f t="shared" si="1"/>
        <v>169.17337777777772</v>
      </c>
      <c r="J19" s="5">
        <f t="shared" si="2"/>
        <v>169.17337777777772</v>
      </c>
      <c r="K19" s="5">
        <f t="shared" si="3"/>
        <v>169.17337777777772</v>
      </c>
      <c r="L19" s="5">
        <f t="shared" si="4"/>
        <v>169.17337777777772</v>
      </c>
      <c r="M19" s="5">
        <f t="shared" si="5"/>
        <v>169.17337777777772</v>
      </c>
      <c r="N19" s="5">
        <f t="shared" si="6"/>
        <v>169.17337777777772</v>
      </c>
    </row>
    <row r="20" spans="1:14" ht="15.75">
      <c r="A20" s="35"/>
      <c r="B20" s="5">
        <f t="shared" si="0"/>
        <v>13.006666666666664</v>
      </c>
      <c r="C20" s="5">
        <f t="shared" si="0"/>
        <v>13.006666666666664</v>
      </c>
      <c r="D20" s="5">
        <f t="shared" si="0"/>
        <v>13.006666666666664</v>
      </c>
      <c r="E20" s="5">
        <f t="shared" si="0"/>
        <v>13.006666666666664</v>
      </c>
      <c r="F20" s="5">
        <f t="shared" si="0"/>
        <v>13.006666666666664</v>
      </c>
      <c r="G20" s="5">
        <f t="shared" si="0"/>
        <v>13.006666666666664</v>
      </c>
      <c r="I20" s="5">
        <f t="shared" si="1"/>
        <v>169.17337777777772</v>
      </c>
      <c r="J20" s="5">
        <f t="shared" si="2"/>
        <v>169.17337777777772</v>
      </c>
      <c r="K20" s="5">
        <f t="shared" si="3"/>
        <v>169.17337777777772</v>
      </c>
      <c r="L20" s="5">
        <f t="shared" si="4"/>
        <v>169.17337777777772</v>
      </c>
      <c r="M20" s="5">
        <f t="shared" si="5"/>
        <v>169.17337777777772</v>
      </c>
      <c r="N20" s="5">
        <f t="shared" si="6"/>
        <v>169.17337777777772</v>
      </c>
    </row>
    <row r="21" spans="1:14" ht="15.75">
      <c r="A21" s="35"/>
      <c r="B21" s="5">
        <f t="shared" si="0"/>
        <v>13.006666666666664</v>
      </c>
      <c r="C21" s="5">
        <f t="shared" si="0"/>
        <v>13.006666666666664</v>
      </c>
      <c r="D21" s="5">
        <f t="shared" si="0"/>
        <v>13.006666666666664</v>
      </c>
      <c r="E21" s="5">
        <f t="shared" si="0"/>
        <v>13.006666666666664</v>
      </c>
      <c r="F21" s="5">
        <f t="shared" si="0"/>
        <v>13.006666666666664</v>
      </c>
      <c r="G21" s="5">
        <f t="shared" si="0"/>
        <v>13.006666666666664</v>
      </c>
      <c r="I21" s="5">
        <f t="shared" si="1"/>
        <v>169.17337777777772</v>
      </c>
      <c r="J21" s="5">
        <f t="shared" si="2"/>
        <v>169.17337777777772</v>
      </c>
      <c r="K21" s="5">
        <f t="shared" si="3"/>
        <v>169.17337777777772</v>
      </c>
      <c r="L21" s="5">
        <f t="shared" si="4"/>
        <v>169.17337777777772</v>
      </c>
      <c r="M21" s="5">
        <f t="shared" si="5"/>
        <v>169.17337777777772</v>
      </c>
      <c r="N21" s="5">
        <f t="shared" si="6"/>
        <v>169.17337777777772</v>
      </c>
    </row>
    <row r="22" spans="1:14" ht="15.75">
      <c r="A22" s="35"/>
      <c r="B22" s="5">
        <f t="shared" si="0"/>
        <v>13.006666666666664</v>
      </c>
      <c r="C22" s="5">
        <f t="shared" si="0"/>
        <v>13.006666666666664</v>
      </c>
      <c r="D22" s="5">
        <f t="shared" si="0"/>
        <v>13.006666666666664</v>
      </c>
      <c r="E22" s="5">
        <f t="shared" si="0"/>
        <v>13.006666666666664</v>
      </c>
      <c r="F22" s="5">
        <f t="shared" si="0"/>
        <v>13.006666666666664</v>
      </c>
      <c r="G22" s="5">
        <f t="shared" si="0"/>
        <v>13.006666666666664</v>
      </c>
      <c r="I22" s="5">
        <f t="shared" si="1"/>
        <v>169.17337777777772</v>
      </c>
      <c r="J22" s="5">
        <f t="shared" si="2"/>
        <v>169.17337777777772</v>
      </c>
      <c r="K22" s="5">
        <f t="shared" si="3"/>
        <v>169.17337777777772</v>
      </c>
      <c r="L22" s="5">
        <f t="shared" si="4"/>
        <v>169.17337777777772</v>
      </c>
      <c r="M22" s="5">
        <f t="shared" si="5"/>
        <v>169.17337777777772</v>
      </c>
      <c r="N22" s="5">
        <f t="shared" si="6"/>
        <v>169.17337777777772</v>
      </c>
    </row>
    <row r="23" spans="1:14" ht="15.75">
      <c r="A23" s="35"/>
      <c r="B23" s="5">
        <f t="shared" si="0"/>
        <v>13.006666666666664</v>
      </c>
      <c r="C23" s="5">
        <f t="shared" si="0"/>
        <v>13.006666666666664</v>
      </c>
      <c r="D23" s="5">
        <f t="shared" si="0"/>
        <v>13.006666666666664</v>
      </c>
      <c r="E23" s="5">
        <f t="shared" si="0"/>
        <v>13.006666666666664</v>
      </c>
      <c r="F23" s="5">
        <f t="shared" si="0"/>
        <v>13.006666666666664</v>
      </c>
      <c r="G23" s="5">
        <f t="shared" si="0"/>
        <v>13.006666666666664</v>
      </c>
      <c r="I23" s="5">
        <f t="shared" si="1"/>
        <v>169.17337777777772</v>
      </c>
      <c r="J23" s="5">
        <f t="shared" si="2"/>
        <v>169.17337777777772</v>
      </c>
      <c r="K23" s="5">
        <f t="shared" si="3"/>
        <v>169.17337777777772</v>
      </c>
      <c r="L23" s="5">
        <f t="shared" si="4"/>
        <v>169.17337777777772</v>
      </c>
      <c r="M23" s="5">
        <f t="shared" si="5"/>
        <v>169.17337777777772</v>
      </c>
      <c r="N23" s="5">
        <f t="shared" si="6"/>
        <v>169.17337777777772</v>
      </c>
    </row>
    <row r="25" spans="2:24" ht="21">
      <c r="B25" s="29" t="s">
        <v>16</v>
      </c>
      <c r="C25" s="29"/>
      <c r="D25" s="29"/>
      <c r="E25" s="29"/>
      <c r="F25" s="29"/>
      <c r="G25" s="29"/>
      <c r="I25" s="29" t="s">
        <v>33</v>
      </c>
      <c r="J25" s="29"/>
      <c r="K25" s="29"/>
      <c r="L25" s="29"/>
      <c r="M25" s="29"/>
      <c r="N25" s="29"/>
      <c r="P25" s="31" t="s">
        <v>41</v>
      </c>
      <c r="R25" s="31" t="s">
        <v>42</v>
      </c>
      <c r="T25" s="31" t="s">
        <v>43</v>
      </c>
      <c r="V25" s="31" t="s">
        <v>44</v>
      </c>
      <c r="X25" s="31" t="s">
        <v>45</v>
      </c>
    </row>
    <row r="26" spans="1:24" ht="15.75">
      <c r="A26" s="35" t="s">
        <v>19</v>
      </c>
      <c r="B26" s="5">
        <f aca="true" t="shared" si="7" ref="B26:G34">AVERAGE(B$4:B$12)-B15</f>
        <v>0.18777777777778049</v>
      </c>
      <c r="C26" s="5">
        <f t="shared" si="7"/>
        <v>-0.39555555555555166</v>
      </c>
      <c r="D26" s="5">
        <f t="shared" si="7"/>
        <v>0.3000000000000007</v>
      </c>
      <c r="E26" s="5">
        <f t="shared" si="7"/>
        <v>0.2377777777777812</v>
      </c>
      <c r="F26" s="5">
        <f t="shared" si="7"/>
        <v>0.4766666666666701</v>
      </c>
      <c r="G26" s="5">
        <f t="shared" si="7"/>
        <v>-0.8066666666666631</v>
      </c>
      <c r="I26" s="5">
        <f aca="true" t="shared" si="8" ref="I26:I34">B26^2</f>
        <v>0.03526049382716151</v>
      </c>
      <c r="J26" s="5">
        <f aca="true" t="shared" si="9" ref="J26:J34">C26^2</f>
        <v>0.15646419753086113</v>
      </c>
      <c r="K26" s="5">
        <f aca="true" t="shared" si="10" ref="K26:K34">D26^2</f>
        <v>0.09000000000000043</v>
      </c>
      <c r="L26" s="5">
        <f aca="true" t="shared" si="11" ref="L26:L34">E26^2</f>
        <v>0.0565382716049399</v>
      </c>
      <c r="M26" s="5">
        <f aca="true" t="shared" si="12" ref="M26:M34">F26^2</f>
        <v>0.22721111111111442</v>
      </c>
      <c r="N26" s="5">
        <f aca="true" t="shared" si="13" ref="N26:N34">G26^2</f>
        <v>0.6507111111111054</v>
      </c>
      <c r="P26" s="36">
        <f>SUM(I26:N34)</f>
        <v>10.945666666666641</v>
      </c>
      <c r="R26" s="33">
        <v>5</v>
      </c>
      <c r="T26" s="36">
        <f>P26/R26</f>
        <v>2.189133333333328</v>
      </c>
      <c r="V26" s="36">
        <f>T26/$T$37</f>
        <v>4.82938487370239</v>
      </c>
      <c r="X26" s="37">
        <f>FDIST(V26,R26,R37)</f>
        <v>0.0011745514121136225</v>
      </c>
    </row>
    <row r="27" spans="1:14" ht="15.75">
      <c r="A27" s="35"/>
      <c r="B27" s="5">
        <f t="shared" si="7"/>
        <v>0.18777777777778049</v>
      </c>
      <c r="C27" s="5">
        <f t="shared" si="7"/>
        <v>-0.39555555555555166</v>
      </c>
      <c r="D27" s="5">
        <f t="shared" si="7"/>
        <v>0.3000000000000007</v>
      </c>
      <c r="E27" s="5">
        <f t="shared" si="7"/>
        <v>0.2377777777777812</v>
      </c>
      <c r="F27" s="5">
        <f t="shared" si="7"/>
        <v>0.4766666666666701</v>
      </c>
      <c r="G27" s="5">
        <f t="shared" si="7"/>
        <v>-0.8066666666666631</v>
      </c>
      <c r="I27" s="5">
        <f t="shared" si="8"/>
        <v>0.03526049382716151</v>
      </c>
      <c r="J27" s="5">
        <f t="shared" si="9"/>
        <v>0.15646419753086113</v>
      </c>
      <c r="K27" s="5">
        <f t="shared" si="10"/>
        <v>0.09000000000000043</v>
      </c>
      <c r="L27" s="5">
        <f t="shared" si="11"/>
        <v>0.0565382716049399</v>
      </c>
      <c r="M27" s="5">
        <f t="shared" si="12"/>
        <v>0.22721111111111442</v>
      </c>
      <c r="N27" s="5">
        <f t="shared" si="13"/>
        <v>0.6507111111111054</v>
      </c>
    </row>
    <row r="28" spans="1:14" ht="15.75">
      <c r="A28" s="35"/>
      <c r="B28" s="5">
        <f t="shared" si="7"/>
        <v>0.18777777777778049</v>
      </c>
      <c r="C28" s="5">
        <f t="shared" si="7"/>
        <v>-0.39555555555555166</v>
      </c>
      <c r="D28" s="5">
        <f t="shared" si="7"/>
        <v>0.3000000000000007</v>
      </c>
      <c r="E28" s="5">
        <f t="shared" si="7"/>
        <v>0.2377777777777812</v>
      </c>
      <c r="F28" s="5">
        <f t="shared" si="7"/>
        <v>0.4766666666666701</v>
      </c>
      <c r="G28" s="5">
        <f t="shared" si="7"/>
        <v>-0.8066666666666631</v>
      </c>
      <c r="I28" s="5">
        <f t="shared" si="8"/>
        <v>0.03526049382716151</v>
      </c>
      <c r="J28" s="5">
        <f t="shared" si="9"/>
        <v>0.15646419753086113</v>
      </c>
      <c r="K28" s="5">
        <f t="shared" si="10"/>
        <v>0.09000000000000043</v>
      </c>
      <c r="L28" s="5">
        <f t="shared" si="11"/>
        <v>0.0565382716049399</v>
      </c>
      <c r="M28" s="5">
        <f t="shared" si="12"/>
        <v>0.22721111111111442</v>
      </c>
      <c r="N28" s="5">
        <f t="shared" si="13"/>
        <v>0.6507111111111054</v>
      </c>
    </row>
    <row r="29" spans="1:14" ht="15.75">
      <c r="A29" s="35"/>
      <c r="B29" s="5">
        <f t="shared" si="7"/>
        <v>0.18777777777778049</v>
      </c>
      <c r="C29" s="5">
        <f t="shared" si="7"/>
        <v>-0.39555555555555166</v>
      </c>
      <c r="D29" s="5">
        <f t="shared" si="7"/>
        <v>0.3000000000000007</v>
      </c>
      <c r="E29" s="5">
        <f t="shared" si="7"/>
        <v>0.2377777777777812</v>
      </c>
      <c r="F29" s="5">
        <f t="shared" si="7"/>
        <v>0.4766666666666701</v>
      </c>
      <c r="G29" s="5">
        <f t="shared" si="7"/>
        <v>-0.8066666666666631</v>
      </c>
      <c r="I29" s="5">
        <f t="shared" si="8"/>
        <v>0.03526049382716151</v>
      </c>
      <c r="J29" s="5">
        <f t="shared" si="9"/>
        <v>0.15646419753086113</v>
      </c>
      <c r="K29" s="5">
        <f t="shared" si="10"/>
        <v>0.09000000000000043</v>
      </c>
      <c r="L29" s="5">
        <f t="shared" si="11"/>
        <v>0.0565382716049399</v>
      </c>
      <c r="M29" s="5">
        <f t="shared" si="12"/>
        <v>0.22721111111111442</v>
      </c>
      <c r="N29" s="5">
        <f t="shared" si="13"/>
        <v>0.6507111111111054</v>
      </c>
    </row>
    <row r="30" spans="1:14" ht="15.75">
      <c r="A30" s="35"/>
      <c r="B30" s="5">
        <f t="shared" si="7"/>
        <v>0.18777777777778049</v>
      </c>
      <c r="C30" s="5">
        <f t="shared" si="7"/>
        <v>-0.39555555555555166</v>
      </c>
      <c r="D30" s="5">
        <f t="shared" si="7"/>
        <v>0.3000000000000007</v>
      </c>
      <c r="E30" s="5">
        <f t="shared" si="7"/>
        <v>0.2377777777777812</v>
      </c>
      <c r="F30" s="5">
        <f t="shared" si="7"/>
        <v>0.4766666666666701</v>
      </c>
      <c r="G30" s="5">
        <f t="shared" si="7"/>
        <v>-0.8066666666666631</v>
      </c>
      <c r="I30" s="5">
        <f t="shared" si="8"/>
        <v>0.03526049382716151</v>
      </c>
      <c r="J30" s="5">
        <f t="shared" si="9"/>
        <v>0.15646419753086113</v>
      </c>
      <c r="K30" s="5">
        <f t="shared" si="10"/>
        <v>0.09000000000000043</v>
      </c>
      <c r="L30" s="5">
        <f t="shared" si="11"/>
        <v>0.0565382716049399</v>
      </c>
      <c r="M30" s="5">
        <f t="shared" si="12"/>
        <v>0.22721111111111442</v>
      </c>
      <c r="N30" s="5">
        <f t="shared" si="13"/>
        <v>0.6507111111111054</v>
      </c>
    </row>
    <row r="31" spans="1:14" ht="15.75">
      <c r="A31" s="35"/>
      <c r="B31" s="5">
        <f t="shared" si="7"/>
        <v>0.18777777777778049</v>
      </c>
      <c r="C31" s="5">
        <f t="shared" si="7"/>
        <v>-0.39555555555555166</v>
      </c>
      <c r="D31" s="5">
        <f t="shared" si="7"/>
        <v>0.3000000000000007</v>
      </c>
      <c r="E31" s="5">
        <f t="shared" si="7"/>
        <v>0.2377777777777812</v>
      </c>
      <c r="F31" s="5">
        <f t="shared" si="7"/>
        <v>0.4766666666666701</v>
      </c>
      <c r="G31" s="5">
        <f t="shared" si="7"/>
        <v>-0.8066666666666631</v>
      </c>
      <c r="I31" s="5">
        <f t="shared" si="8"/>
        <v>0.03526049382716151</v>
      </c>
      <c r="J31" s="5">
        <f t="shared" si="9"/>
        <v>0.15646419753086113</v>
      </c>
      <c r="K31" s="5">
        <f t="shared" si="10"/>
        <v>0.09000000000000043</v>
      </c>
      <c r="L31" s="5">
        <f t="shared" si="11"/>
        <v>0.0565382716049399</v>
      </c>
      <c r="M31" s="5">
        <f t="shared" si="12"/>
        <v>0.22721111111111442</v>
      </c>
      <c r="N31" s="5">
        <f t="shared" si="13"/>
        <v>0.6507111111111054</v>
      </c>
    </row>
    <row r="32" spans="1:14" ht="15.75">
      <c r="A32" s="35"/>
      <c r="B32" s="5">
        <f t="shared" si="7"/>
        <v>0.18777777777778049</v>
      </c>
      <c r="C32" s="5">
        <f t="shared" si="7"/>
        <v>-0.39555555555555166</v>
      </c>
      <c r="D32" s="5">
        <f t="shared" si="7"/>
        <v>0.3000000000000007</v>
      </c>
      <c r="E32" s="5">
        <f t="shared" si="7"/>
        <v>0.2377777777777812</v>
      </c>
      <c r="F32" s="5">
        <f t="shared" si="7"/>
        <v>0.4766666666666701</v>
      </c>
      <c r="G32" s="5">
        <f t="shared" si="7"/>
        <v>-0.8066666666666631</v>
      </c>
      <c r="I32" s="5">
        <f t="shared" si="8"/>
        <v>0.03526049382716151</v>
      </c>
      <c r="J32" s="5">
        <f t="shared" si="9"/>
        <v>0.15646419753086113</v>
      </c>
      <c r="K32" s="5">
        <f t="shared" si="10"/>
        <v>0.09000000000000043</v>
      </c>
      <c r="L32" s="5">
        <f t="shared" si="11"/>
        <v>0.0565382716049399</v>
      </c>
      <c r="M32" s="5">
        <f t="shared" si="12"/>
        <v>0.22721111111111442</v>
      </c>
      <c r="N32" s="5">
        <f t="shared" si="13"/>
        <v>0.6507111111111054</v>
      </c>
    </row>
    <row r="33" spans="1:14" ht="15.75">
      <c r="A33" s="35"/>
      <c r="B33" s="5">
        <f t="shared" si="7"/>
        <v>0.18777777777778049</v>
      </c>
      <c r="C33" s="5">
        <f t="shared" si="7"/>
        <v>-0.39555555555555166</v>
      </c>
      <c r="D33" s="5">
        <f t="shared" si="7"/>
        <v>0.3000000000000007</v>
      </c>
      <c r="E33" s="5">
        <f t="shared" si="7"/>
        <v>0.2377777777777812</v>
      </c>
      <c r="F33" s="5">
        <f t="shared" si="7"/>
        <v>0.4766666666666701</v>
      </c>
      <c r="G33" s="5">
        <f t="shared" si="7"/>
        <v>-0.8066666666666631</v>
      </c>
      <c r="I33" s="5">
        <f t="shared" si="8"/>
        <v>0.03526049382716151</v>
      </c>
      <c r="J33" s="5">
        <f t="shared" si="9"/>
        <v>0.15646419753086113</v>
      </c>
      <c r="K33" s="5">
        <f t="shared" si="10"/>
        <v>0.09000000000000043</v>
      </c>
      <c r="L33" s="5">
        <f t="shared" si="11"/>
        <v>0.0565382716049399</v>
      </c>
      <c r="M33" s="5">
        <f t="shared" si="12"/>
        <v>0.22721111111111442</v>
      </c>
      <c r="N33" s="5">
        <f t="shared" si="13"/>
        <v>0.6507111111111054</v>
      </c>
    </row>
    <row r="34" spans="1:14" ht="15.75">
      <c r="A34" s="35"/>
      <c r="B34" s="5">
        <f t="shared" si="7"/>
        <v>0.18777777777778049</v>
      </c>
      <c r="C34" s="5">
        <f t="shared" si="7"/>
        <v>-0.39555555555555166</v>
      </c>
      <c r="D34" s="5">
        <f t="shared" si="7"/>
        <v>0.3000000000000007</v>
      </c>
      <c r="E34" s="5">
        <f t="shared" si="7"/>
        <v>0.2377777777777812</v>
      </c>
      <c r="F34" s="5">
        <f t="shared" si="7"/>
        <v>0.4766666666666701</v>
      </c>
      <c r="G34" s="5">
        <f t="shared" si="7"/>
        <v>-0.8066666666666631</v>
      </c>
      <c r="I34" s="5">
        <f t="shared" si="8"/>
        <v>0.03526049382716151</v>
      </c>
      <c r="J34" s="5">
        <f t="shared" si="9"/>
        <v>0.15646419753086113</v>
      </c>
      <c r="K34" s="5">
        <f t="shared" si="10"/>
        <v>0.09000000000000043</v>
      </c>
      <c r="L34" s="5">
        <f t="shared" si="11"/>
        <v>0.0565382716049399</v>
      </c>
      <c r="M34" s="5">
        <f t="shared" si="12"/>
        <v>0.22721111111111442</v>
      </c>
      <c r="N34" s="5">
        <f t="shared" si="13"/>
        <v>0.6507111111111054</v>
      </c>
    </row>
    <row r="36" spans="2:20" ht="21">
      <c r="B36" s="29" t="s">
        <v>17</v>
      </c>
      <c r="C36" s="29"/>
      <c r="D36" s="29"/>
      <c r="E36" s="29"/>
      <c r="F36" s="29"/>
      <c r="G36" s="29"/>
      <c r="I36" s="29" t="s">
        <v>32</v>
      </c>
      <c r="J36" s="29"/>
      <c r="K36" s="29"/>
      <c r="L36" s="29"/>
      <c r="M36" s="29"/>
      <c r="N36" s="29"/>
      <c r="P36" s="31" t="s">
        <v>38</v>
      </c>
      <c r="R36" s="31" t="s">
        <v>39</v>
      </c>
      <c r="T36" s="31" t="s">
        <v>40</v>
      </c>
    </row>
    <row r="37" spans="1:20" ht="15.75">
      <c r="A37" s="35" t="s">
        <v>19</v>
      </c>
      <c r="B37" s="5">
        <f aca="true" t="shared" si="14" ref="B37:G45">B4-B15-B26</f>
        <v>0.5555555555555554</v>
      </c>
      <c r="C37" s="5">
        <f t="shared" si="14"/>
        <v>1.6388888888888875</v>
      </c>
      <c r="D37" s="5">
        <f t="shared" si="14"/>
        <v>0.6933333333333351</v>
      </c>
      <c r="E37" s="5">
        <f t="shared" si="14"/>
        <v>1.7555555555555546</v>
      </c>
      <c r="F37" s="5">
        <f t="shared" si="14"/>
        <v>1.0166666666666657</v>
      </c>
      <c r="G37" s="5">
        <f t="shared" si="14"/>
        <v>1.299999999999999</v>
      </c>
      <c r="I37" s="5">
        <f aca="true" t="shared" si="15" ref="I37:I45">B37^2</f>
        <v>0.30864197530864174</v>
      </c>
      <c r="J37" s="5">
        <f aca="true" t="shared" si="16" ref="J37:J45">C37^2</f>
        <v>2.6859567901234525</v>
      </c>
      <c r="K37" s="5">
        <f aca="true" t="shared" si="17" ref="K37:K45">D37^2</f>
        <v>0.4807111111111136</v>
      </c>
      <c r="L37" s="5">
        <f aca="true" t="shared" si="18" ref="L37:L45">E37^2</f>
        <v>3.0819753086419723</v>
      </c>
      <c r="M37" s="5">
        <f aca="true" t="shared" si="19" ref="M37:M45">F37^2</f>
        <v>1.0336111111111093</v>
      </c>
      <c r="N37" s="5">
        <f aca="true" t="shared" si="20" ref="N37:N45">G37^2</f>
        <v>1.6899999999999973</v>
      </c>
      <c r="P37" s="36">
        <f>SUM(I37:N45)</f>
        <v>21.758133333333333</v>
      </c>
      <c r="R37" s="33">
        <v>48</v>
      </c>
      <c r="T37" s="36">
        <f>P37/R37</f>
        <v>0.45329444444444444</v>
      </c>
    </row>
    <row r="38" spans="1:14" ht="15.75">
      <c r="A38" s="35"/>
      <c r="B38" s="5">
        <f t="shared" si="14"/>
        <v>0.5555555555555554</v>
      </c>
      <c r="C38" s="5">
        <f t="shared" si="14"/>
        <v>0.3888888888888875</v>
      </c>
      <c r="D38" s="5">
        <f t="shared" si="14"/>
        <v>0.6933333333333351</v>
      </c>
      <c r="E38" s="5">
        <f t="shared" si="14"/>
        <v>0.7555555555555546</v>
      </c>
      <c r="F38" s="5">
        <f t="shared" si="14"/>
        <v>0.5166666666666657</v>
      </c>
      <c r="G38" s="5">
        <f t="shared" si="14"/>
        <v>0.049999999999998934</v>
      </c>
      <c r="I38" s="5">
        <f t="shared" si="15"/>
        <v>0.30864197530864174</v>
      </c>
      <c r="J38" s="5">
        <f t="shared" si="16"/>
        <v>0.1512345679012335</v>
      </c>
      <c r="K38" s="5">
        <f t="shared" si="17"/>
        <v>0.4807111111111136</v>
      </c>
      <c r="L38" s="5">
        <f t="shared" si="18"/>
        <v>0.5708641975308628</v>
      </c>
      <c r="M38" s="5">
        <f t="shared" si="19"/>
        <v>0.2669444444444435</v>
      </c>
      <c r="N38" s="5">
        <f t="shared" si="20"/>
        <v>0.0024999999999998934</v>
      </c>
    </row>
    <row r="39" spans="1:14" ht="15.75">
      <c r="A39" s="35"/>
      <c r="B39" s="5">
        <f t="shared" si="14"/>
        <v>0.30555555555555536</v>
      </c>
      <c r="C39" s="5">
        <f t="shared" si="14"/>
        <v>0.1388888888888875</v>
      </c>
      <c r="D39" s="5">
        <f t="shared" si="14"/>
        <v>0.20333333333333492</v>
      </c>
      <c r="E39" s="5">
        <f t="shared" si="14"/>
        <v>0.5055555555555546</v>
      </c>
      <c r="F39" s="5">
        <f t="shared" si="14"/>
        <v>0.5166666666666657</v>
      </c>
      <c r="G39" s="5">
        <f t="shared" si="14"/>
        <v>0.049999999999998934</v>
      </c>
      <c r="I39" s="5">
        <f t="shared" si="15"/>
        <v>0.09336419753086407</v>
      </c>
      <c r="J39" s="5">
        <f t="shared" si="16"/>
        <v>0.01929012345678974</v>
      </c>
      <c r="K39" s="5">
        <f t="shared" si="17"/>
        <v>0.04134444444444509</v>
      </c>
      <c r="L39" s="5">
        <f t="shared" si="18"/>
        <v>0.2555864197530855</v>
      </c>
      <c r="M39" s="5">
        <f t="shared" si="19"/>
        <v>0.2669444444444435</v>
      </c>
      <c r="N39" s="5">
        <f t="shared" si="20"/>
        <v>0.0024999999999998934</v>
      </c>
    </row>
    <row r="40" spans="1:14" ht="15.75">
      <c r="A40" s="35"/>
      <c r="B40" s="5">
        <f t="shared" si="14"/>
        <v>0.30555555555555536</v>
      </c>
      <c r="C40" s="5">
        <f t="shared" si="14"/>
        <v>-0.11111111111111249</v>
      </c>
      <c r="D40" s="5">
        <f t="shared" si="14"/>
        <v>0.19333333333333513</v>
      </c>
      <c r="E40" s="5">
        <f t="shared" si="14"/>
        <v>0.3455555555555545</v>
      </c>
      <c r="F40" s="5">
        <f t="shared" si="14"/>
        <v>0.4166666666666661</v>
      </c>
      <c r="G40" s="5">
        <f t="shared" si="14"/>
        <v>-0.20000000000000107</v>
      </c>
      <c r="I40" s="5">
        <f t="shared" si="15"/>
        <v>0.09336419753086407</v>
      </c>
      <c r="J40" s="5">
        <f t="shared" si="16"/>
        <v>0.012345679012345985</v>
      </c>
      <c r="K40" s="5">
        <f t="shared" si="17"/>
        <v>0.037377777777778474</v>
      </c>
      <c r="L40" s="5">
        <f t="shared" si="18"/>
        <v>0.11940864197530791</v>
      </c>
      <c r="M40" s="5">
        <f t="shared" si="19"/>
        <v>0.1736111111111106</v>
      </c>
      <c r="N40" s="5">
        <f t="shared" si="20"/>
        <v>0.040000000000000424</v>
      </c>
    </row>
    <row r="41" spans="1:14" ht="15.75">
      <c r="A41" s="35"/>
      <c r="B41" s="5">
        <f t="shared" si="14"/>
        <v>-0.19444444444444464</v>
      </c>
      <c r="C41" s="5">
        <f t="shared" si="14"/>
        <v>-0.11111111111111249</v>
      </c>
      <c r="D41" s="5">
        <f t="shared" si="14"/>
        <v>0.19333333333333513</v>
      </c>
      <c r="E41" s="5">
        <f t="shared" si="14"/>
        <v>0.005555555555554648</v>
      </c>
      <c r="F41" s="5">
        <f t="shared" si="14"/>
        <v>0.2666666666666657</v>
      </c>
      <c r="G41" s="5">
        <f t="shared" si="14"/>
        <v>-0.20000000000000107</v>
      </c>
      <c r="I41" s="5">
        <f t="shared" si="15"/>
        <v>0.03780864197530872</v>
      </c>
      <c r="J41" s="5">
        <f t="shared" si="16"/>
        <v>0.012345679012345985</v>
      </c>
      <c r="K41" s="5">
        <f t="shared" si="17"/>
        <v>0.037377777777778474</v>
      </c>
      <c r="L41" s="5">
        <f t="shared" si="18"/>
        <v>3.086419753085411E-05</v>
      </c>
      <c r="M41" s="5">
        <f t="shared" si="19"/>
        <v>0.07111111111111061</v>
      </c>
      <c r="N41" s="5">
        <f t="shared" si="20"/>
        <v>0.040000000000000424</v>
      </c>
    </row>
    <row r="42" spans="1:14" ht="15.75">
      <c r="A42" s="35"/>
      <c r="B42" s="5">
        <f t="shared" si="14"/>
        <v>-0.19444444444444464</v>
      </c>
      <c r="C42" s="5">
        <f t="shared" si="14"/>
        <v>-0.21111111111111214</v>
      </c>
      <c r="D42" s="5">
        <f t="shared" si="14"/>
        <v>-0.05666666666666487</v>
      </c>
      <c r="E42" s="5">
        <f t="shared" si="14"/>
        <v>-0.2744444444444447</v>
      </c>
      <c r="F42" s="5">
        <f t="shared" si="14"/>
        <v>-0.23333333333333428</v>
      </c>
      <c r="G42" s="5">
        <f t="shared" si="14"/>
        <v>-0.20000000000000107</v>
      </c>
      <c r="I42" s="5">
        <f t="shared" si="15"/>
        <v>0.03780864197530872</v>
      </c>
      <c r="J42" s="5">
        <f t="shared" si="16"/>
        <v>0.04456790123456834</v>
      </c>
      <c r="K42" s="5">
        <f t="shared" si="17"/>
        <v>0.003211111111110907</v>
      </c>
      <c r="L42" s="5">
        <f t="shared" si="18"/>
        <v>0.0753197530864199</v>
      </c>
      <c r="M42" s="5">
        <f t="shared" si="19"/>
        <v>0.054444444444444885</v>
      </c>
      <c r="N42" s="5">
        <f t="shared" si="20"/>
        <v>0.040000000000000424</v>
      </c>
    </row>
    <row r="43" spans="1:14" ht="15.75">
      <c r="A43" s="35"/>
      <c r="B43" s="5">
        <f t="shared" si="14"/>
        <v>-0.19444444444444464</v>
      </c>
      <c r="C43" s="5">
        <f t="shared" si="14"/>
        <v>-0.3111111111111118</v>
      </c>
      <c r="D43" s="5">
        <f t="shared" si="14"/>
        <v>-0.30666666666666487</v>
      </c>
      <c r="E43" s="5">
        <f t="shared" si="14"/>
        <v>-0.7444444444444454</v>
      </c>
      <c r="F43" s="5">
        <f t="shared" si="14"/>
        <v>-0.4833333333333343</v>
      </c>
      <c r="G43" s="5">
        <f t="shared" si="14"/>
        <v>-0.20000000000000107</v>
      </c>
      <c r="I43" s="5">
        <f t="shared" si="15"/>
        <v>0.03780864197530872</v>
      </c>
      <c r="J43" s="5">
        <f t="shared" si="16"/>
        <v>0.09679012345679054</v>
      </c>
      <c r="K43" s="5">
        <f t="shared" si="17"/>
        <v>0.09404444444444333</v>
      </c>
      <c r="L43" s="5">
        <f t="shared" si="18"/>
        <v>0.5541975308641989</v>
      </c>
      <c r="M43" s="5">
        <f t="shared" si="19"/>
        <v>0.23361111111111202</v>
      </c>
      <c r="N43" s="5">
        <f t="shared" si="20"/>
        <v>0.040000000000000424</v>
      </c>
    </row>
    <row r="44" spans="1:14" ht="15.75">
      <c r="A44" s="35"/>
      <c r="B44" s="5">
        <f t="shared" si="14"/>
        <v>-0.44444444444444464</v>
      </c>
      <c r="C44" s="5">
        <f t="shared" si="14"/>
        <v>-0.7111111111111121</v>
      </c>
      <c r="D44" s="5">
        <f t="shared" si="14"/>
        <v>-0.8066666666666649</v>
      </c>
      <c r="E44" s="5">
        <f t="shared" si="14"/>
        <v>-0.9944444444444454</v>
      </c>
      <c r="F44" s="5">
        <f t="shared" si="14"/>
        <v>-0.9833333333333343</v>
      </c>
      <c r="G44" s="5">
        <f t="shared" si="14"/>
        <v>-0.3000000000000007</v>
      </c>
      <c r="I44" s="5">
        <f t="shared" si="15"/>
        <v>0.19753086419753105</v>
      </c>
      <c r="J44" s="5">
        <f t="shared" si="16"/>
        <v>0.5056790123456805</v>
      </c>
      <c r="K44" s="5">
        <f t="shared" si="17"/>
        <v>0.6507111111111082</v>
      </c>
      <c r="L44" s="5">
        <f t="shared" si="18"/>
        <v>0.9889197530864215</v>
      </c>
      <c r="M44" s="5">
        <f t="shared" si="19"/>
        <v>0.9669444444444463</v>
      </c>
      <c r="N44" s="5">
        <f t="shared" si="20"/>
        <v>0.09000000000000043</v>
      </c>
    </row>
    <row r="45" spans="1:14" ht="15.75">
      <c r="A45" s="35"/>
      <c r="B45" s="5">
        <f t="shared" si="14"/>
        <v>-0.6944444444444446</v>
      </c>
      <c r="C45" s="5">
        <f t="shared" si="14"/>
        <v>-0.7111111111111121</v>
      </c>
      <c r="D45" s="5">
        <f t="shared" si="14"/>
        <v>-0.8066666666666649</v>
      </c>
      <c r="E45" s="5">
        <f t="shared" si="14"/>
        <v>-1.3544444444444448</v>
      </c>
      <c r="F45" s="5">
        <f t="shared" si="14"/>
        <v>-1.033333333333335</v>
      </c>
      <c r="G45" s="5">
        <f t="shared" si="14"/>
        <v>-0.3000000000000007</v>
      </c>
      <c r="I45" s="5">
        <f t="shared" si="15"/>
        <v>0.48225308641975334</v>
      </c>
      <c r="J45" s="5">
        <f t="shared" si="16"/>
        <v>0.5056790123456805</v>
      </c>
      <c r="K45" s="5">
        <f t="shared" si="17"/>
        <v>0.6507111111111082</v>
      </c>
      <c r="L45" s="5">
        <f t="shared" si="18"/>
        <v>1.8345197530864206</v>
      </c>
      <c r="M45" s="5">
        <f t="shared" si="19"/>
        <v>1.0677777777777813</v>
      </c>
      <c r="N45" s="5">
        <f t="shared" si="20"/>
        <v>0.09000000000000043</v>
      </c>
    </row>
  </sheetData>
  <mergeCells count="11">
    <mergeCell ref="A37:A45"/>
    <mergeCell ref="B14:G14"/>
    <mergeCell ref="B25:G25"/>
    <mergeCell ref="B36:G36"/>
    <mergeCell ref="A15:A23"/>
    <mergeCell ref="A26:A34"/>
    <mergeCell ref="I14:N14"/>
    <mergeCell ref="I25:N25"/>
    <mergeCell ref="I36:N36"/>
    <mergeCell ref="B1:G1"/>
    <mergeCell ref="B2:G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H5"/>
  <sheetViews>
    <sheetView showGridLines="0" workbookViewId="0" topLeftCell="A1">
      <selection activeCell="A1" sqref="A1"/>
    </sheetView>
  </sheetViews>
  <sheetFormatPr defaultColWidth="9.140625" defaultRowHeight="13.5"/>
  <cols>
    <col min="1" max="2" width="9.140625" style="3" customWidth="1"/>
    <col min="3" max="8" width="15.28125" style="3" customWidth="1"/>
    <col min="9" max="16384" width="9.140625" style="3" customWidth="1"/>
  </cols>
  <sheetData>
    <row r="3" spans="3:8" ht="16.5">
      <c r="C3" s="22" t="s">
        <v>5</v>
      </c>
      <c r="D3" s="22" t="s">
        <v>1</v>
      </c>
      <c r="E3" s="22" t="s">
        <v>0</v>
      </c>
      <c r="F3" s="22" t="s">
        <v>3</v>
      </c>
      <c r="G3" s="22" t="s">
        <v>2</v>
      </c>
      <c r="H3" s="22" t="s">
        <v>4</v>
      </c>
    </row>
    <row r="4" spans="3:8" ht="16.5" thickBot="1">
      <c r="C4" s="23">
        <v>12.2</v>
      </c>
      <c r="D4" s="23">
        <v>12.611111111111112</v>
      </c>
      <c r="E4" s="5">
        <v>13.194444444444445</v>
      </c>
      <c r="F4" s="5">
        <v>13.244444444444445</v>
      </c>
      <c r="G4" s="5">
        <v>13.306666666666665</v>
      </c>
      <c r="H4" s="5">
        <v>13.483333333333334</v>
      </c>
    </row>
    <row r="5" spans="4:8" ht="7.5" customHeight="1" thickBot="1">
      <c r="D5" s="24"/>
      <c r="E5" s="24"/>
      <c r="F5" s="24"/>
      <c r="G5" s="24"/>
      <c r="H5" s="24"/>
    </row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SPLUSGraphSheetFileType" shapeId="1450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cp:lastPrinted>2003-08-01T14:34:40Z</cp:lastPrinted>
  <dcterms:created xsi:type="dcterms:W3CDTF">2003-08-01T14:11:44Z</dcterms:created>
  <dcterms:modified xsi:type="dcterms:W3CDTF">2003-08-28T18:36:47Z</dcterms:modified>
  <cp:category/>
  <cp:version/>
  <cp:contentType/>
  <cp:contentStatus/>
</cp:coreProperties>
</file>